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1532" activeTab="2"/>
  </bookViews>
  <sheets>
    <sheet name="прил. 3" sheetId="1" r:id="rId1"/>
    <sheet name="прил.4" sheetId="3" r:id="rId2"/>
    <sheet name="прил.5" sheetId="5" r:id="rId3"/>
    <sheet name="прил.1" sheetId="6" r:id="rId4"/>
  </sheets>
  <calcPr calcId="124519"/>
</workbook>
</file>

<file path=xl/calcChain.xml><?xml version="1.0" encoding="utf-8"?>
<calcChain xmlns="http://schemas.openxmlformats.org/spreadsheetml/2006/main">
  <c r="E57" i="1"/>
  <c r="E24" i="5"/>
  <c r="E11"/>
  <c r="D10" i="3"/>
  <c r="D9" s="1"/>
  <c r="D35"/>
  <c r="D28"/>
  <c r="D23"/>
  <c r="E49" i="1"/>
  <c r="E10"/>
  <c r="D21" i="3"/>
  <c r="E22" i="5"/>
  <c r="E47" i="1"/>
  <c r="E46" s="1"/>
  <c r="E42" s="1"/>
  <c r="E43" i="5"/>
  <c r="D41" i="3"/>
  <c r="E64" i="1"/>
  <c r="E11"/>
  <c r="E56"/>
  <c r="E53"/>
  <c r="E50"/>
  <c r="E28"/>
  <c r="E16"/>
  <c r="E36" i="5"/>
  <c r="E10" i="6"/>
  <c r="D10"/>
  <c r="E9"/>
  <c r="D9"/>
  <c r="G33" i="1"/>
  <c r="G11" i="5"/>
  <c r="G10"/>
  <c r="G9" s="1"/>
  <c r="F11"/>
  <c r="F10" s="1"/>
  <c r="F9" s="1"/>
  <c r="F51"/>
  <c r="G51"/>
  <c r="E51"/>
  <c r="G41"/>
  <c r="F41"/>
  <c r="G39"/>
  <c r="F39"/>
  <c r="G18"/>
  <c r="F18"/>
  <c r="G29"/>
  <c r="F29"/>
  <c r="G27"/>
  <c r="F27"/>
  <c r="G24"/>
  <c r="F24"/>
  <c r="G20"/>
  <c r="F20"/>
  <c r="G14"/>
  <c r="F14"/>
  <c r="G12"/>
  <c r="F12"/>
  <c r="F10" i="3"/>
  <c r="E10"/>
  <c r="E9" s="1"/>
  <c r="F9"/>
  <c r="E49"/>
  <c r="F49"/>
  <c r="D49"/>
  <c r="F39"/>
  <c r="E39"/>
  <c r="F28"/>
  <c r="E28"/>
  <c r="F26"/>
  <c r="E26"/>
  <c r="F23"/>
  <c r="E23"/>
  <c r="F19"/>
  <c r="E19"/>
  <c r="F17"/>
  <c r="E17"/>
  <c r="F13"/>
  <c r="E13"/>
  <c r="F11"/>
  <c r="E11"/>
  <c r="G32" i="1"/>
  <c r="G31"/>
  <c r="F33"/>
  <c r="F32" s="1"/>
  <c r="F31" s="1"/>
  <c r="G10"/>
  <c r="F10"/>
  <c r="F79"/>
  <c r="F78" s="1"/>
  <c r="F77" s="1"/>
  <c r="F76" s="1"/>
  <c r="G79"/>
  <c r="G78" s="1"/>
  <c r="G77" s="1"/>
  <c r="G76" s="1"/>
  <c r="E79"/>
  <c r="E78" s="1"/>
  <c r="E77" s="1"/>
  <c r="E76" s="1"/>
  <c r="G68"/>
  <c r="F68"/>
  <c r="F67" s="1"/>
  <c r="F66" s="1"/>
  <c r="G67"/>
  <c r="G66" s="1"/>
  <c r="G60"/>
  <c r="F60"/>
  <c r="G57"/>
  <c r="F57"/>
  <c r="F56" s="1"/>
  <c r="G56"/>
  <c r="G49" s="1"/>
  <c r="G50"/>
  <c r="F50"/>
  <c r="G44"/>
  <c r="F44"/>
  <c r="F43" s="1"/>
  <c r="F42" s="1"/>
  <c r="G43"/>
  <c r="G42" s="1"/>
  <c r="G36"/>
  <c r="G35" s="1"/>
  <c r="F36"/>
  <c r="F35"/>
  <c r="G28"/>
  <c r="G27" s="1"/>
  <c r="F28"/>
  <c r="F27"/>
  <c r="G25"/>
  <c r="G24" s="1"/>
  <c r="G23" s="1"/>
  <c r="F25"/>
  <c r="F24"/>
  <c r="F23" s="1"/>
  <c r="G21"/>
  <c r="F21"/>
  <c r="F20" s="1"/>
  <c r="G20"/>
  <c r="G15"/>
  <c r="F15"/>
  <c r="G13"/>
  <c r="G12" s="1"/>
  <c r="G11" s="1"/>
  <c r="F13"/>
  <c r="F12" s="1"/>
  <c r="F11" s="1"/>
  <c r="E41" i="5"/>
  <c r="E39"/>
  <c r="E29"/>
  <c r="E27"/>
  <c r="E18"/>
  <c r="E14"/>
  <c r="E12"/>
  <c r="D13" i="3"/>
  <c r="D26"/>
  <c r="D39"/>
  <c r="D17"/>
  <c r="E60" i="1"/>
  <c r="E33"/>
  <c r="E25"/>
  <c r="E24"/>
  <c r="E23" s="1"/>
  <c r="E21"/>
  <c r="E20" s="1"/>
  <c r="E10" i="5"/>
  <c r="E9" s="1"/>
  <c r="D11" i="3"/>
  <c r="E32" i="1"/>
  <c r="E31" s="1"/>
  <c r="E13"/>
  <c r="E12" s="1"/>
  <c r="E15"/>
  <c r="E27"/>
  <c r="E36"/>
  <c r="E35" s="1"/>
  <c r="E67"/>
  <c r="E66" s="1"/>
  <c r="E72"/>
  <c r="F49" l="1"/>
  <c r="F9" s="1"/>
  <c r="E9"/>
  <c r="G9"/>
</calcChain>
</file>

<file path=xl/sharedStrings.xml><?xml version="1.0" encoding="utf-8"?>
<sst xmlns="http://schemas.openxmlformats.org/spreadsheetml/2006/main" count="318" uniqueCount="111">
  <si>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</si>
  <si>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</si>
  <si>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</si>
  <si>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</si>
  <si>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</si>
  <si>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</si>
  <si>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</si>
  <si>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</si>
  <si>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</si>
  <si>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</si>
  <si>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</si>
  <si>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</si>
  <si>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</si>
  <si>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</si>
  <si>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</si>
  <si>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</si>
  <si>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</si>
  <si>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</si>
  <si>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</si>
  <si>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</si>
  <si>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</si>
  <si>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</si>
  <si>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</si>
  <si>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</si>
  <si>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</si>
  <si>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</si>
  <si>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</si>
  <si>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</si>
  <si>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</si>
  <si>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</si>
  <si>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</si>
  <si>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</si>
  <si>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</si>
  <si>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</si>
  <si>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</si>
  <si>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</si>
  <si>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</si>
  <si>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</si>
  <si>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</si>
  <si>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Вед.</t>
  </si>
  <si>
    <t>Условно утвержденные расходы</t>
  </si>
  <si>
    <t>Иные средства</t>
  </si>
  <si>
    <t>УСЛОВНО УТВЕРЖДЕННЫЕ РАСХОДЫ</t>
  </si>
  <si>
    <t>НАЦИОНАЛЬНАЯ БЕЗОПАСНОСТЬ И ПРАВООХРАНИТЕЛЬНАЯ ДЕЯТЕЛЬНОСТЬ</t>
  </si>
  <si>
    <t>0300</t>
  </si>
  <si>
    <t>Другие вопросы в области жилищно-коммунального хозяйства</t>
  </si>
  <si>
    <t>0113</t>
  </si>
  <si>
    <t>Другие общегосударственные вопросы</t>
  </si>
  <si>
    <t>Содержание и обслуживание муниципальной казны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</si>
  <si>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</si>
  <si>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</si>
  <si>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</si>
  <si>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</si>
  <si>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</si>
  <si>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</si>
  <si>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</si>
  <si>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</si>
  <si>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</si>
  <si>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</si>
  <si>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791</t>
  </si>
  <si>
    <t>к решению Совета сельского поселения Кандринский сельсовет муниципального района Туймазинский район РБ</t>
  </si>
  <si>
    <t>Кандринский сельсовет</t>
  </si>
  <si>
    <t>Администрация сельского поселения Кандринский сельсовет муниципального района Туймазинский район РБ</t>
  </si>
  <si>
    <t>Р.Р. Рафиков</t>
  </si>
  <si>
    <t>Мероприятия в области жилищного хозяйства</t>
  </si>
  <si>
    <t>СОЦИАЛЬНАЯ ПОЛИТИКА</t>
  </si>
  <si>
    <t>1000</t>
  </si>
  <si>
    <t>Социальное обеспечение населения</t>
  </si>
  <si>
    <t>1003</t>
  </si>
  <si>
    <t>Субсидии иным некоммерческим организациям, не являющимся государственными (муниципальными) учреждениями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</si>
  <si>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</si>
  <si>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</si>
  <si>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(руб.)</t>
  </si>
  <si>
    <t>Обеспечение пожарной безопасности</t>
  </si>
  <si>
    <t>0310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</si>
  <si>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</si>
  <si>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</si>
  <si>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</si>
  <si>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</si>
  <si>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</si>
  <si>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1600041200</t>
  </si>
  <si>
    <t xml:space="preserve">Закупка товаров и работ и услуг для государственных (муниципальных) нужд         </t>
  </si>
  <si>
    <t>200</t>
  </si>
  <si>
    <t>Приложение № 4</t>
  </si>
  <si>
    <t>2024 год</t>
  </si>
  <si>
    <t>Муниципальная программа "Развитие территории сельского поселения Кандринский сельсовет на 2023-2025 годы"</t>
  </si>
  <si>
    <t>2025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</si>
  <si>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</si>
  <si>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</si>
  <si>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</si>
  <si>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2023-2025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</si>
  <si>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2023-2025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</si>
  <si>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2023-2025 годы </t>
  </si>
  <si>
    <t>Приложение № 1</t>
  </si>
  <si>
    <t>руб.</t>
  </si>
  <si>
    <t>Коды бюджетной классификации</t>
  </si>
  <si>
    <t>Наименование кода бюджетной классификации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</si>
  <si>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</si>
  <si>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</si>
  <si>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</si>
  <si>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</si>
  <si>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01 05 02 01 10 0000 000</t>
  </si>
  <si>
    <t>Изменение прочих остатков денежных средств бюджетов сельских поселений</t>
  </si>
  <si>
    <t>Источники финансирования дефицита бюджета сельского поселения Кандринский сельсовет  муницпального района Туймазинский район Республики Башкортостан на 2023-2025 годы</t>
  </si>
  <si>
    <t>Приложение № 5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</si>
  <si>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</si>
  <si>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16000S2010</t>
  </si>
  <si>
    <t>Другие вопросы в области национальной экономики</t>
  </si>
  <si>
    <t>0412</t>
  </si>
  <si>
    <t>Проведение работ по землеустройству</t>
  </si>
  <si>
    <t>от 05.04.2023 г. № 266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</si>
</sst>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88" sqref="E88"/>
    </sheetView>
  </sheetViews>
  <sheetFormatPr defaultRowHeight="14.4"/>
  <cols>
    <col min="1" max="1" width="42.88671875" customWidth="1"/>
    <col min="2" max="2" width="6.109375" customWidth="1"/>
    <col min="3" max="3" width="10.6640625" customWidth="1"/>
    <col min="4" max="4" width="4.44140625" customWidth="1"/>
    <col min="5" max="5" width="13.109375" style="54" customWidth="1"/>
    <col min="6" max="6" width="11.5546875" customWidth="1"/>
    <col min="7" max="7" width="12.6640625" customWidth="1"/>
  </cols>
  <sheetData>
    <row r="1" spans="1:7" ht="15" customHeight="1">
      <c r="A1" s="72"/>
      <c r="B1" s="73" t="s">
        <v>71</v>
      </c>
      <c r="C1" s="73"/>
      <c r="D1" s="73"/>
      <c r="E1" s="73"/>
    </row>
    <row r="2" spans="1:7" ht="38.25" customHeight="1">
      <c r="A2" s="72"/>
      <c r="B2" s="70" t="s">
        <v>60</v>
      </c>
      <c r="C2" s="70"/>
      <c r="D2" s="70"/>
      <c r="E2" s="70"/>
    </row>
    <row r="3" spans="1:7" ht="15" customHeight="1">
      <c r="A3" s="1"/>
      <c r="B3" s="70" t="s">
        <v>110</v>
      </c>
      <c r="C3" s="70"/>
      <c r="D3" s="70"/>
      <c r="E3" s="70"/>
    </row>
    <row r="4" spans="1:7">
      <c r="A4" s="3"/>
    </row>
    <row r="5" spans="1:7" ht="64.5" customHeight="1">
      <c r="A5" s="74" t="s">
        <v>90</v>
      </c>
      <c r="B5" s="74"/>
      <c r="C5" s="74"/>
      <c r="D5" s="74"/>
      <c r="E5" s="74"/>
      <c r="F5" s="75"/>
      <c r="G5" s="75"/>
    </row>
    <row r="6" spans="1:7">
      <c r="A6" s="3"/>
    </row>
    <row r="7" spans="1:7">
      <c r="A7" s="71" t="s">
        <v>72</v>
      </c>
      <c r="B7" s="71"/>
      <c r="C7" s="71"/>
      <c r="D7" s="71"/>
      <c r="E7" s="71"/>
    </row>
    <row r="8" spans="1:7" ht="21.75" customHeight="1">
      <c r="A8" s="7" t="s">
        <v>0</v>
      </c>
      <c r="B8" s="7" t="s">
        <v>1</v>
      </c>
      <c r="C8" s="7" t="s">
        <v>2</v>
      </c>
      <c r="D8" s="7" t="s">
        <v>3</v>
      </c>
      <c r="E8" s="55" t="s">
        <v>52</v>
      </c>
      <c r="F8" s="7" t="s">
        <v>84</v>
      </c>
      <c r="G8" s="14" t="s">
        <v>86</v>
      </c>
    </row>
    <row r="9" spans="1:7" ht="19.5" customHeight="1">
      <c r="A9" s="8" t="s">
        <v>4</v>
      </c>
      <c r="B9" s="9"/>
      <c r="C9" s="9"/>
      <c r="D9" s="9"/>
      <c r="E9" s="56">
        <f>E10+E31+E35+E42+E49+E66+E72</f>
        <v>25351230.439999998</v>
      </c>
      <c r="F9" s="22">
        <f>F10+F31+F35+F42+F49+F66+F72+F76</f>
        <v>21338050</v>
      </c>
      <c r="G9" s="22">
        <f>G10+G31+G35+G42+G49+G66+G72+G76</f>
        <v>21403650</v>
      </c>
    </row>
    <row r="10" spans="1:7" ht="18.75" customHeight="1">
      <c r="A10" s="8" t="s">
        <v>5</v>
      </c>
      <c r="B10" s="10" t="s">
        <v>29</v>
      </c>
      <c r="C10" s="9"/>
      <c r="D10" s="9"/>
      <c r="E10" s="56">
        <f>E14+E17+E18+E19+E22+E26+E29+E30</f>
        <v>9758401.5399999991</v>
      </c>
      <c r="F10" s="22">
        <f>F14+F17+F18+F19+F22+F26+F29+F30</f>
        <v>8939200</v>
      </c>
      <c r="G10" s="22">
        <f>G14+G17+G18+G19+G22+G26+G29+G30</f>
        <v>8965300</v>
      </c>
    </row>
    <row r="11" spans="1:7" ht="51" customHeight="1">
      <c r="A11" s="11" t="s">
        <v>6</v>
      </c>
      <c r="B11" s="12" t="s">
        <v>30</v>
      </c>
      <c r="C11" s="7"/>
      <c r="D11" s="7"/>
      <c r="E11" s="57">
        <f>E30+E29+E26+E22+E19+E18+E17+E14</f>
        <v>9758401.5399999991</v>
      </c>
      <c r="F11" s="43">
        <f t="shared" ref="F11:G13" si="0">F12</f>
        <v>1184200</v>
      </c>
      <c r="G11" s="43">
        <f t="shared" si="0"/>
        <v>1184200</v>
      </c>
    </row>
    <row r="12" spans="1:7" ht="48.75" customHeight="1">
      <c r="A12" s="11" t="s">
        <v>85</v>
      </c>
      <c r="B12" s="12" t="s">
        <v>30</v>
      </c>
      <c r="C12" s="7">
        <v>1600000000</v>
      </c>
      <c r="D12" s="7"/>
      <c r="E12" s="57">
        <f>E13</f>
        <v>1184200</v>
      </c>
      <c r="F12" s="43">
        <f t="shared" si="0"/>
        <v>1184200</v>
      </c>
      <c r="G12" s="43">
        <f t="shared" si="0"/>
        <v>1184200</v>
      </c>
    </row>
    <row r="13" spans="1:7" ht="21.75" customHeight="1">
      <c r="A13" s="11" t="s">
        <v>7</v>
      </c>
      <c r="B13" s="12" t="s">
        <v>30</v>
      </c>
      <c r="C13" s="7">
        <v>1600002030</v>
      </c>
      <c r="D13" s="7"/>
      <c r="E13" s="57">
        <f>E14</f>
        <v>1184200</v>
      </c>
      <c r="F13" s="43">
        <f t="shared" si="0"/>
        <v>1184200</v>
      </c>
      <c r="G13" s="43">
        <f t="shared" si="0"/>
        <v>1184200</v>
      </c>
    </row>
    <row r="14" spans="1:7" ht="82.8">
      <c r="A14" s="11" t="s">
        <v>8</v>
      </c>
      <c r="B14" s="12" t="s">
        <v>30</v>
      </c>
      <c r="C14" s="7">
        <v>1600002030</v>
      </c>
      <c r="D14" s="7">
        <v>100</v>
      </c>
      <c r="E14" s="57">
        <v>1184200</v>
      </c>
      <c r="F14" s="43">
        <v>1184200</v>
      </c>
      <c r="G14" s="43">
        <v>1184200</v>
      </c>
    </row>
    <row r="15" spans="1:7" ht="69">
      <c r="A15" s="11" t="s">
        <v>9</v>
      </c>
      <c r="B15" s="12" t="s">
        <v>31</v>
      </c>
      <c r="C15" s="7"/>
      <c r="D15" s="7"/>
      <c r="E15" s="57">
        <f>E16</f>
        <v>7282800</v>
      </c>
      <c r="F15" s="43">
        <f>F16</f>
        <v>5595100</v>
      </c>
      <c r="G15" s="43">
        <f>G16</f>
        <v>5595100</v>
      </c>
    </row>
    <row r="16" spans="1:7" ht="27.6">
      <c r="A16" s="11" t="s">
        <v>10</v>
      </c>
      <c r="B16" s="12" t="s">
        <v>31</v>
      </c>
      <c r="C16" s="7">
        <v>1600002040</v>
      </c>
      <c r="D16" s="7"/>
      <c r="E16" s="57">
        <f>E17+E18+E19</f>
        <v>7282800</v>
      </c>
      <c r="F16" s="43">
        <v>5595100</v>
      </c>
      <c r="G16" s="43">
        <v>5595100</v>
      </c>
    </row>
    <row r="17" spans="1:7" ht="82.8">
      <c r="A17" s="11" t="s">
        <v>8</v>
      </c>
      <c r="B17" s="12" t="s">
        <v>31</v>
      </c>
      <c r="C17" s="7">
        <v>1600002040</v>
      </c>
      <c r="D17" s="7">
        <v>100</v>
      </c>
      <c r="E17" s="57">
        <v>5595100</v>
      </c>
      <c r="F17" s="43">
        <v>5595100</v>
      </c>
      <c r="G17" s="43">
        <v>5595100</v>
      </c>
    </row>
    <row r="18" spans="1:7" ht="27.6">
      <c r="A18" s="11" t="s">
        <v>11</v>
      </c>
      <c r="B18" s="12" t="s">
        <v>31</v>
      </c>
      <c r="C18" s="7">
        <v>1600002040</v>
      </c>
      <c r="D18" s="7">
        <v>200</v>
      </c>
      <c r="E18" s="57">
        <v>1645200</v>
      </c>
      <c r="F18" s="43">
        <v>1549400</v>
      </c>
      <c r="G18" s="43">
        <v>1575500</v>
      </c>
    </row>
    <row r="19" spans="1:7">
      <c r="A19" s="11" t="s">
        <v>12</v>
      </c>
      <c r="B19" s="12" t="s">
        <v>31</v>
      </c>
      <c r="C19" s="7">
        <v>1600002040</v>
      </c>
      <c r="D19" s="7">
        <v>800</v>
      </c>
      <c r="E19" s="57">
        <v>42500</v>
      </c>
      <c r="F19" s="43">
        <v>42500</v>
      </c>
      <c r="G19" s="43">
        <v>42500</v>
      </c>
    </row>
    <row r="20" spans="1:7" ht="19.95" customHeight="1">
      <c r="A20" s="25" t="s">
        <v>87</v>
      </c>
      <c r="B20" s="26" t="s">
        <v>88</v>
      </c>
      <c r="C20" s="27"/>
      <c r="D20" s="27"/>
      <c r="E20" s="42">
        <f t="shared" ref="E20:G21" si="1">E21</f>
        <v>210000</v>
      </c>
      <c r="F20" s="42">
        <f t="shared" si="1"/>
        <v>0</v>
      </c>
      <c r="G20" s="42">
        <f t="shared" si="1"/>
        <v>0</v>
      </c>
    </row>
    <row r="21" spans="1:7" ht="29.4" customHeight="1">
      <c r="A21" s="25" t="s">
        <v>89</v>
      </c>
      <c r="B21" s="26" t="s">
        <v>88</v>
      </c>
      <c r="C21" s="27">
        <v>1600000220</v>
      </c>
      <c r="D21" s="27"/>
      <c r="E21" s="42">
        <f t="shared" si="1"/>
        <v>210000</v>
      </c>
      <c r="F21" s="42">
        <f t="shared" si="1"/>
        <v>0</v>
      </c>
      <c r="G21" s="42">
        <f t="shared" si="1"/>
        <v>0</v>
      </c>
    </row>
    <row r="22" spans="1:7" ht="29.4" customHeight="1">
      <c r="A22" s="11" t="s">
        <v>12</v>
      </c>
      <c r="B22" s="26" t="s">
        <v>88</v>
      </c>
      <c r="C22" s="27">
        <v>1600000220</v>
      </c>
      <c r="D22" s="27">
        <v>800</v>
      </c>
      <c r="E22" s="42">
        <v>210000</v>
      </c>
      <c r="F22" s="42">
        <v>0</v>
      </c>
      <c r="G22" s="42">
        <v>0</v>
      </c>
    </row>
    <row r="23" spans="1:7">
      <c r="A23" s="11" t="s">
        <v>13</v>
      </c>
      <c r="B23" s="12" t="s">
        <v>32</v>
      </c>
      <c r="C23" s="7"/>
      <c r="D23" s="7"/>
      <c r="E23" s="57">
        <f t="shared" ref="E23:G25" si="2">E24</f>
        <v>70000</v>
      </c>
      <c r="F23" s="43">
        <f t="shared" si="2"/>
        <v>70000</v>
      </c>
      <c r="G23" s="43">
        <f t="shared" si="2"/>
        <v>70000</v>
      </c>
    </row>
    <row r="24" spans="1:7">
      <c r="A24" s="11" t="s">
        <v>14</v>
      </c>
      <c r="B24" s="12" t="s">
        <v>32</v>
      </c>
      <c r="C24" s="7">
        <v>1600000000</v>
      </c>
      <c r="D24" s="7"/>
      <c r="E24" s="57">
        <f t="shared" si="2"/>
        <v>70000</v>
      </c>
      <c r="F24" s="43">
        <f t="shared" si="2"/>
        <v>70000</v>
      </c>
      <c r="G24" s="43">
        <f t="shared" si="2"/>
        <v>70000</v>
      </c>
    </row>
    <row r="25" spans="1:7">
      <c r="A25" s="11" t="s">
        <v>15</v>
      </c>
      <c r="B25" s="12" t="s">
        <v>32</v>
      </c>
      <c r="C25" s="7">
        <v>1600007500</v>
      </c>
      <c r="D25" s="7"/>
      <c r="E25" s="57">
        <f t="shared" si="2"/>
        <v>70000</v>
      </c>
      <c r="F25" s="43">
        <f t="shared" si="2"/>
        <v>70000</v>
      </c>
      <c r="G25" s="43">
        <f t="shared" si="2"/>
        <v>70000</v>
      </c>
    </row>
    <row r="26" spans="1:7">
      <c r="A26" s="11" t="s">
        <v>12</v>
      </c>
      <c r="B26" s="12" t="s">
        <v>32</v>
      </c>
      <c r="C26" s="7">
        <v>1600007500</v>
      </c>
      <c r="D26" s="7">
        <v>800</v>
      </c>
      <c r="E26" s="57">
        <v>70000</v>
      </c>
      <c r="F26" s="43">
        <v>70000</v>
      </c>
      <c r="G26" s="43">
        <v>70000</v>
      </c>
    </row>
    <row r="27" spans="1:7">
      <c r="A27" s="11" t="s">
        <v>47</v>
      </c>
      <c r="B27" s="12" t="s">
        <v>46</v>
      </c>
      <c r="C27" s="7"/>
      <c r="D27" s="7"/>
      <c r="E27" s="57">
        <f>E28</f>
        <v>1011401.54</v>
      </c>
      <c r="F27" s="43">
        <f>F28</f>
        <v>498000</v>
      </c>
      <c r="G27" s="43">
        <f>G28</f>
        <v>498000</v>
      </c>
    </row>
    <row r="28" spans="1:7" ht="27.6">
      <c r="A28" s="11" t="s">
        <v>48</v>
      </c>
      <c r="B28" s="12" t="s">
        <v>46</v>
      </c>
      <c r="C28" s="7">
        <v>1600009040</v>
      </c>
      <c r="D28" s="7"/>
      <c r="E28" s="57">
        <f>E29+E30</f>
        <v>1011401.54</v>
      </c>
      <c r="F28" s="43">
        <f>F29+F30</f>
        <v>498000</v>
      </c>
      <c r="G28" s="43">
        <f>G29+G30</f>
        <v>498000</v>
      </c>
    </row>
    <row r="29" spans="1:7" ht="27.6">
      <c r="A29" s="11" t="s">
        <v>11</v>
      </c>
      <c r="B29" s="12" t="s">
        <v>46</v>
      </c>
      <c r="C29" s="7">
        <v>1600009040</v>
      </c>
      <c r="D29" s="7">
        <v>200</v>
      </c>
      <c r="E29" s="57">
        <v>819541.51</v>
      </c>
      <c r="F29" s="43">
        <v>294000</v>
      </c>
      <c r="G29" s="43">
        <v>294000</v>
      </c>
    </row>
    <row r="30" spans="1:7">
      <c r="A30" s="11" t="s">
        <v>12</v>
      </c>
      <c r="B30" s="12" t="s">
        <v>46</v>
      </c>
      <c r="C30" s="7">
        <v>1600009040</v>
      </c>
      <c r="D30" s="7">
        <v>800</v>
      </c>
      <c r="E30" s="57">
        <v>191860.03</v>
      </c>
      <c r="F30" s="43">
        <v>204000</v>
      </c>
      <c r="G30" s="43">
        <v>204000</v>
      </c>
    </row>
    <row r="31" spans="1:7" ht="18.75" customHeight="1">
      <c r="A31" s="8" t="s">
        <v>16</v>
      </c>
      <c r="B31" s="10" t="s">
        <v>33</v>
      </c>
      <c r="C31" s="9"/>
      <c r="D31" s="9"/>
      <c r="E31" s="58">
        <f t="shared" ref="E31:G32" si="3">E32</f>
        <v>1028650</v>
      </c>
      <c r="F31" s="44">
        <f t="shared" si="3"/>
        <v>1076850</v>
      </c>
      <c r="G31" s="44">
        <f t="shared" si="3"/>
        <v>1116350</v>
      </c>
    </row>
    <row r="32" spans="1:7">
      <c r="A32" s="11" t="s">
        <v>17</v>
      </c>
      <c r="B32" s="12" t="s">
        <v>34</v>
      </c>
      <c r="C32" s="7"/>
      <c r="D32" s="7"/>
      <c r="E32" s="57">
        <f t="shared" si="3"/>
        <v>1028650</v>
      </c>
      <c r="F32" s="43">
        <f t="shared" si="3"/>
        <v>1076850</v>
      </c>
      <c r="G32" s="43">
        <f t="shared" si="3"/>
        <v>1116350</v>
      </c>
    </row>
    <row r="33" spans="1:7" ht="55.2">
      <c r="A33" s="11" t="s">
        <v>18</v>
      </c>
      <c r="B33" s="12" t="s">
        <v>34</v>
      </c>
      <c r="C33" s="7">
        <v>1600051180</v>
      </c>
      <c r="D33" s="7"/>
      <c r="E33" s="57">
        <f>E34</f>
        <v>1028650</v>
      </c>
      <c r="F33" s="43">
        <f>F34</f>
        <v>1076850</v>
      </c>
      <c r="G33" s="43">
        <f>G34</f>
        <v>1116350</v>
      </c>
    </row>
    <row r="34" spans="1:7" ht="59.25" customHeight="1">
      <c r="A34" s="13" t="s">
        <v>8</v>
      </c>
      <c r="B34" s="12" t="s">
        <v>34</v>
      </c>
      <c r="C34" s="7">
        <v>1600051180</v>
      </c>
      <c r="D34" s="7">
        <v>100</v>
      </c>
      <c r="E34" s="57">
        <v>1028650</v>
      </c>
      <c r="F34" s="43">
        <v>1076850</v>
      </c>
      <c r="G34" s="43">
        <v>1116350</v>
      </c>
    </row>
    <row r="35" spans="1:7" ht="41.4">
      <c r="A35" s="23" t="s">
        <v>43</v>
      </c>
      <c r="B35" s="10" t="s">
        <v>44</v>
      </c>
      <c r="C35" s="24"/>
      <c r="D35" s="24"/>
      <c r="E35" s="58">
        <f>E36+E39</f>
        <v>100000</v>
      </c>
      <c r="F35" s="44">
        <f>F36+F39</f>
        <v>50000</v>
      </c>
      <c r="G35" s="44">
        <f>G36+G39</f>
        <v>50000</v>
      </c>
    </row>
    <row r="36" spans="1:7">
      <c r="A36" s="36" t="s">
        <v>73</v>
      </c>
      <c r="B36" s="12" t="s">
        <v>74</v>
      </c>
      <c r="C36" s="24"/>
      <c r="D36" s="24"/>
      <c r="E36" s="57">
        <f>E37</f>
        <v>50000</v>
      </c>
      <c r="F36" s="43">
        <f>F37</f>
        <v>0</v>
      </c>
      <c r="G36" s="43">
        <f>G37</f>
        <v>0</v>
      </c>
    </row>
    <row r="37" spans="1:7" ht="96.6">
      <c r="A37" s="25" t="s">
        <v>49</v>
      </c>
      <c r="B37" s="12" t="s">
        <v>74</v>
      </c>
      <c r="C37" s="27">
        <v>1600074040</v>
      </c>
      <c r="D37" s="27"/>
      <c r="E37" s="57">
        <v>50000</v>
      </c>
      <c r="F37" s="43">
        <v>0</v>
      </c>
      <c r="G37" s="43">
        <v>0</v>
      </c>
    </row>
    <row r="38" spans="1:7" ht="27.6">
      <c r="A38" s="25" t="s">
        <v>11</v>
      </c>
      <c r="B38" s="12" t="s">
        <v>74</v>
      </c>
      <c r="C38" s="27">
        <v>1600074040</v>
      </c>
      <c r="D38" s="27">
        <v>200</v>
      </c>
      <c r="E38" s="57">
        <v>50000</v>
      </c>
      <c r="F38" s="43">
        <v>0</v>
      </c>
      <c r="G38" s="43">
        <v>0</v>
      </c>
    </row>
    <row r="39" spans="1:7" ht="41.4">
      <c r="A39" s="25" t="s">
        <v>53</v>
      </c>
      <c r="B39" s="26" t="s">
        <v>54</v>
      </c>
      <c r="C39" s="37"/>
      <c r="D39" s="37"/>
      <c r="E39" s="57">
        <v>50000</v>
      </c>
      <c r="F39" s="43">
        <v>50000</v>
      </c>
      <c r="G39" s="43">
        <v>50000</v>
      </c>
    </row>
    <row r="40" spans="1:7" ht="27.6">
      <c r="A40" s="25" t="s">
        <v>55</v>
      </c>
      <c r="B40" s="26" t="s">
        <v>54</v>
      </c>
      <c r="C40" s="27">
        <v>1600024700</v>
      </c>
      <c r="D40" s="27"/>
      <c r="E40" s="57">
        <v>50000</v>
      </c>
      <c r="F40" s="43">
        <v>50000</v>
      </c>
      <c r="G40" s="43">
        <v>50000</v>
      </c>
    </row>
    <row r="41" spans="1:7" ht="33" customHeight="1">
      <c r="A41" s="25" t="s">
        <v>11</v>
      </c>
      <c r="B41" s="26" t="s">
        <v>54</v>
      </c>
      <c r="C41" s="27">
        <v>1600024700</v>
      </c>
      <c r="D41" s="27">
        <v>200</v>
      </c>
      <c r="E41" s="57">
        <v>50000</v>
      </c>
      <c r="F41" s="43">
        <v>50000</v>
      </c>
      <c r="G41" s="43">
        <v>50000</v>
      </c>
    </row>
    <row r="42" spans="1:7" ht="18.75" customHeight="1">
      <c r="A42" s="8" t="s">
        <v>19</v>
      </c>
      <c r="B42" s="10" t="s">
        <v>35</v>
      </c>
      <c r="C42" s="37"/>
      <c r="D42" s="37"/>
      <c r="E42" s="58">
        <f>E43+E46</f>
        <v>2403500</v>
      </c>
      <c r="F42" s="44">
        <f t="shared" ref="F42:G44" si="4">F43</f>
        <v>1818000</v>
      </c>
      <c r="G42" s="44">
        <f t="shared" si="4"/>
        <v>1818000</v>
      </c>
    </row>
    <row r="43" spans="1:7" ht="18" customHeight="1">
      <c r="A43" s="11" t="s">
        <v>20</v>
      </c>
      <c r="B43" s="12" t="s">
        <v>36</v>
      </c>
      <c r="C43" s="7"/>
      <c r="D43" s="7"/>
      <c r="E43" s="57">
        <v>1818000</v>
      </c>
      <c r="F43" s="43">
        <f t="shared" si="4"/>
        <v>1818000</v>
      </c>
      <c r="G43" s="43">
        <f t="shared" si="4"/>
        <v>1818000</v>
      </c>
    </row>
    <row r="44" spans="1:7">
      <c r="A44" s="11" t="s">
        <v>21</v>
      </c>
      <c r="B44" s="12" t="s">
        <v>36</v>
      </c>
      <c r="C44" s="7">
        <v>1600003150</v>
      </c>
      <c r="D44" s="7"/>
      <c r="E44" s="57">
        <v>1818000</v>
      </c>
      <c r="F44" s="43">
        <f t="shared" si="4"/>
        <v>1818000</v>
      </c>
      <c r="G44" s="43">
        <f t="shared" si="4"/>
        <v>1818000</v>
      </c>
    </row>
    <row r="45" spans="1:7" ht="30.75" customHeight="1">
      <c r="A45" s="11" t="s">
        <v>11</v>
      </c>
      <c r="B45" s="12" t="s">
        <v>36</v>
      </c>
      <c r="C45" s="7">
        <v>1600003150</v>
      </c>
      <c r="D45" s="7">
        <v>200</v>
      </c>
      <c r="E45" s="57">
        <v>1818000</v>
      </c>
      <c r="F45" s="43">
        <v>1818000</v>
      </c>
      <c r="G45" s="43">
        <v>1818000</v>
      </c>
    </row>
    <row r="46" spans="1:7" ht="20.25" customHeight="1">
      <c r="A46" s="25" t="s">
        <v>107</v>
      </c>
      <c r="B46" s="26" t="s">
        <v>108</v>
      </c>
      <c r="C46" s="27"/>
      <c r="D46" s="27"/>
      <c r="E46" s="62">
        <f>E47</f>
        <v>585500</v>
      </c>
      <c r="F46" s="37"/>
      <c r="G46" s="37"/>
    </row>
    <row r="47" spans="1:7" ht="19.5" customHeight="1">
      <c r="A47" s="25" t="s">
        <v>109</v>
      </c>
      <c r="B47" s="26" t="s">
        <v>108</v>
      </c>
      <c r="C47" s="27">
        <v>1600003330</v>
      </c>
      <c r="D47" s="27"/>
      <c r="E47" s="62">
        <f>E48</f>
        <v>585500</v>
      </c>
      <c r="F47" s="37"/>
      <c r="G47" s="37"/>
    </row>
    <row r="48" spans="1:7" ht="30" customHeight="1">
      <c r="A48" s="25" t="s">
        <v>11</v>
      </c>
      <c r="B48" s="26" t="s">
        <v>108</v>
      </c>
      <c r="C48" s="27">
        <v>1600003330</v>
      </c>
      <c r="D48" s="27">
        <v>200</v>
      </c>
      <c r="E48" s="62">
        <v>585500</v>
      </c>
      <c r="F48" s="37"/>
      <c r="G48" s="37"/>
    </row>
    <row r="49" spans="1:7" ht="18.75" customHeight="1">
      <c r="A49" s="8" t="s">
        <v>22</v>
      </c>
      <c r="B49" s="10" t="s">
        <v>37</v>
      </c>
      <c r="C49" s="9"/>
      <c r="D49" s="9"/>
      <c r="E49" s="58">
        <f>E52+E54+E55+E58+E59+E61+E63+E65</f>
        <v>10929678.9</v>
      </c>
      <c r="F49" s="44">
        <f>F50+F56</f>
        <v>8012000</v>
      </c>
      <c r="G49" s="44">
        <f>G50+G56</f>
        <v>7549500</v>
      </c>
    </row>
    <row r="50" spans="1:7" ht="18.75" customHeight="1">
      <c r="A50" s="25" t="s">
        <v>56</v>
      </c>
      <c r="B50" s="26" t="s">
        <v>57</v>
      </c>
      <c r="C50" s="27"/>
      <c r="D50" s="27"/>
      <c r="E50" s="57">
        <f>E52+E54+E55</f>
        <v>646944.81999999995</v>
      </c>
      <c r="F50" s="43">
        <f>F51+F53</f>
        <v>70000</v>
      </c>
      <c r="G50" s="43">
        <f>G51+G53</f>
        <v>70000</v>
      </c>
    </row>
    <row r="51" spans="1:7" ht="17.25" customHeight="1">
      <c r="A51" s="25" t="s">
        <v>64</v>
      </c>
      <c r="B51" s="26" t="s">
        <v>57</v>
      </c>
      <c r="C51" s="27">
        <v>1600003530</v>
      </c>
      <c r="D51" s="27"/>
      <c r="E51" s="57">
        <v>20000</v>
      </c>
      <c r="F51" s="43">
        <v>20000</v>
      </c>
      <c r="G51" s="43">
        <v>20000</v>
      </c>
    </row>
    <row r="52" spans="1:7" ht="33" customHeight="1">
      <c r="A52" s="25" t="s">
        <v>11</v>
      </c>
      <c r="B52" s="26" t="s">
        <v>57</v>
      </c>
      <c r="C52" s="27">
        <v>1600003530</v>
      </c>
      <c r="D52" s="27">
        <v>200</v>
      </c>
      <c r="E52" s="57">
        <v>20000</v>
      </c>
      <c r="F52" s="43">
        <v>20000</v>
      </c>
      <c r="G52" s="43">
        <v>20000</v>
      </c>
    </row>
    <row r="53" spans="1:7" ht="44.25" customHeight="1">
      <c r="A53" s="25" t="s">
        <v>58</v>
      </c>
      <c r="B53" s="26" t="s">
        <v>57</v>
      </c>
      <c r="C53" s="27">
        <v>1600003610</v>
      </c>
      <c r="D53" s="27"/>
      <c r="E53" s="57">
        <f>E54+E55</f>
        <v>626944.81999999995</v>
      </c>
      <c r="F53" s="43">
        <v>50000</v>
      </c>
      <c r="G53" s="43">
        <v>50000</v>
      </c>
    </row>
    <row r="54" spans="1:7" ht="31.5" customHeight="1">
      <c r="A54" s="25" t="s">
        <v>11</v>
      </c>
      <c r="B54" s="26" t="s">
        <v>57</v>
      </c>
      <c r="C54" s="27">
        <v>1600003610</v>
      </c>
      <c r="D54" s="27">
        <v>200</v>
      </c>
      <c r="E54" s="57">
        <v>622612.84</v>
      </c>
      <c r="F54" s="43">
        <v>50000</v>
      </c>
      <c r="G54" s="43">
        <v>50000</v>
      </c>
    </row>
    <row r="55" spans="1:7" ht="31.5" customHeight="1">
      <c r="A55" s="11" t="s">
        <v>12</v>
      </c>
      <c r="B55" s="26" t="s">
        <v>57</v>
      </c>
      <c r="C55" s="27">
        <v>1600003610</v>
      </c>
      <c r="D55" s="27">
        <v>800</v>
      </c>
      <c r="E55" s="57">
        <v>4331.9799999999996</v>
      </c>
      <c r="F55" s="43"/>
      <c r="G55" s="43"/>
    </row>
    <row r="56" spans="1:7">
      <c r="A56" s="11" t="s">
        <v>23</v>
      </c>
      <c r="B56" s="12" t="s">
        <v>38</v>
      </c>
      <c r="C56" s="7"/>
      <c r="D56" s="7"/>
      <c r="E56" s="57">
        <f>E58+E61+E63</f>
        <v>9640995.0800000001</v>
      </c>
      <c r="F56" s="43">
        <f>F57+F60</f>
        <v>7942000</v>
      </c>
      <c r="G56" s="43">
        <f>G57+G60</f>
        <v>7479500</v>
      </c>
    </row>
    <row r="57" spans="1:7" ht="27.6">
      <c r="A57" s="11" t="s">
        <v>24</v>
      </c>
      <c r="B57" s="12" t="s">
        <v>38</v>
      </c>
      <c r="C57" s="7">
        <v>1600006050</v>
      </c>
      <c r="D57" s="7"/>
      <c r="E57" s="57">
        <f>E58+E59</f>
        <v>9209534.0800000001</v>
      </c>
      <c r="F57" s="43">
        <f>F58</f>
        <v>7880000</v>
      </c>
      <c r="G57" s="43">
        <f>G58</f>
        <v>7417500</v>
      </c>
    </row>
    <row r="58" spans="1:7" ht="27.6">
      <c r="A58" s="11" t="s">
        <v>11</v>
      </c>
      <c r="B58" s="12" t="s">
        <v>38</v>
      </c>
      <c r="C58" s="7">
        <v>1600006050</v>
      </c>
      <c r="D58" s="7">
        <v>200</v>
      </c>
      <c r="E58" s="57">
        <v>9178995.0800000001</v>
      </c>
      <c r="F58" s="43">
        <v>7880000</v>
      </c>
      <c r="G58" s="43">
        <v>7417500</v>
      </c>
    </row>
    <row r="59" spans="1:7">
      <c r="A59" s="11" t="s">
        <v>12</v>
      </c>
      <c r="B59" s="12" t="s">
        <v>38</v>
      </c>
      <c r="C59" s="7">
        <v>1600006050</v>
      </c>
      <c r="D59" s="7">
        <v>800</v>
      </c>
      <c r="E59" s="57">
        <v>30539</v>
      </c>
      <c r="F59" s="43"/>
      <c r="G59" s="43"/>
    </row>
    <row r="60" spans="1:7" ht="22.5" customHeight="1">
      <c r="A60" s="11" t="s">
        <v>50</v>
      </c>
      <c r="B60" s="12" t="s">
        <v>38</v>
      </c>
      <c r="C60" s="7">
        <v>1600006400</v>
      </c>
      <c r="D60" s="7"/>
      <c r="E60" s="57">
        <f>E61</f>
        <v>62000</v>
      </c>
      <c r="F60" s="43">
        <f>F61</f>
        <v>62000</v>
      </c>
      <c r="G60" s="43">
        <f>G61</f>
        <v>62000</v>
      </c>
    </row>
    <row r="61" spans="1:7" ht="15" customHeight="1">
      <c r="A61" s="11" t="s">
        <v>51</v>
      </c>
      <c r="B61" s="12" t="s">
        <v>38</v>
      </c>
      <c r="C61" s="7">
        <v>1600006400</v>
      </c>
      <c r="D61" s="7">
        <v>200</v>
      </c>
      <c r="E61" s="57">
        <v>62000</v>
      </c>
      <c r="F61" s="43">
        <v>62000</v>
      </c>
      <c r="G61" s="43">
        <v>62000</v>
      </c>
    </row>
    <row r="62" spans="1:7" ht="96.6">
      <c r="A62" s="25" t="s">
        <v>49</v>
      </c>
      <c r="B62" s="26" t="s">
        <v>38</v>
      </c>
      <c r="C62" s="27">
        <v>1600074040</v>
      </c>
      <c r="D62" s="27"/>
      <c r="E62" s="57">
        <v>400000</v>
      </c>
      <c r="F62" s="43">
        <v>0</v>
      </c>
      <c r="G62" s="43">
        <v>0</v>
      </c>
    </row>
    <row r="63" spans="1:7" ht="27.6">
      <c r="A63" s="25" t="s">
        <v>11</v>
      </c>
      <c r="B63" s="26" t="s">
        <v>38</v>
      </c>
      <c r="C63" s="27">
        <v>1600074040</v>
      </c>
      <c r="D63" s="27">
        <v>200</v>
      </c>
      <c r="E63" s="45">
        <v>400000</v>
      </c>
      <c r="F63" s="45">
        <v>0</v>
      </c>
      <c r="G63" s="45">
        <v>0</v>
      </c>
    </row>
    <row r="64" spans="1:7" ht="48.75" customHeight="1">
      <c r="A64" s="38" t="s">
        <v>105</v>
      </c>
      <c r="B64" s="61" t="s">
        <v>38</v>
      </c>
      <c r="C64" s="39" t="s">
        <v>106</v>
      </c>
      <c r="D64" s="39"/>
      <c r="E64" s="62">
        <f>E65</f>
        <v>611200</v>
      </c>
      <c r="F64" s="37"/>
      <c r="G64" s="37"/>
    </row>
    <row r="65" spans="1:7" ht="32.25" customHeight="1">
      <c r="A65" s="38" t="s">
        <v>81</v>
      </c>
      <c r="B65" s="61" t="s">
        <v>38</v>
      </c>
      <c r="C65" s="39" t="s">
        <v>106</v>
      </c>
      <c r="D65" s="39" t="s">
        <v>82</v>
      </c>
      <c r="E65" s="62">
        <v>611200</v>
      </c>
      <c r="F65" s="37"/>
      <c r="G65" s="37"/>
    </row>
    <row r="66" spans="1:7">
      <c r="A66" s="31" t="s">
        <v>75</v>
      </c>
      <c r="B66" s="32" t="s">
        <v>76</v>
      </c>
      <c r="C66" s="27"/>
      <c r="D66" s="27"/>
      <c r="E66" s="46">
        <f>E67</f>
        <v>531000</v>
      </c>
      <c r="F66" s="44">
        <f t="shared" ref="F66:G68" si="5">F67</f>
        <v>381000</v>
      </c>
      <c r="G66" s="44">
        <f t="shared" si="5"/>
        <v>381000</v>
      </c>
    </row>
    <row r="67" spans="1:7" ht="27.6">
      <c r="A67" s="25" t="s">
        <v>77</v>
      </c>
      <c r="B67" s="26" t="s">
        <v>78</v>
      </c>
      <c r="C67" s="27"/>
      <c r="D67" s="27"/>
      <c r="E67" s="45">
        <f>E68+E70</f>
        <v>531000</v>
      </c>
      <c r="F67" s="43">
        <f t="shared" si="5"/>
        <v>381000</v>
      </c>
      <c r="G67" s="43">
        <f t="shared" si="5"/>
        <v>381000</v>
      </c>
    </row>
    <row r="68" spans="1:7" ht="27.6">
      <c r="A68" s="38" t="s">
        <v>79</v>
      </c>
      <c r="B68" s="26" t="s">
        <v>78</v>
      </c>
      <c r="C68" s="39" t="s">
        <v>80</v>
      </c>
      <c r="D68" s="39"/>
      <c r="E68" s="45">
        <v>381000</v>
      </c>
      <c r="F68" s="43">
        <f t="shared" si="5"/>
        <v>381000</v>
      </c>
      <c r="G68" s="43">
        <f t="shared" si="5"/>
        <v>381000</v>
      </c>
    </row>
    <row r="69" spans="1:7" ht="27.6">
      <c r="A69" s="38" t="s">
        <v>81</v>
      </c>
      <c r="B69" s="26" t="s">
        <v>78</v>
      </c>
      <c r="C69" s="39" t="s">
        <v>80</v>
      </c>
      <c r="D69" s="39" t="s">
        <v>82</v>
      </c>
      <c r="E69" s="45">
        <v>381000</v>
      </c>
      <c r="F69" s="43">
        <v>381000</v>
      </c>
      <c r="G69" s="43">
        <v>381000</v>
      </c>
    </row>
    <row r="70" spans="1:7" ht="96.6">
      <c r="A70" s="25" t="s">
        <v>49</v>
      </c>
      <c r="B70" s="26" t="s">
        <v>78</v>
      </c>
      <c r="C70" s="27">
        <v>1600074040</v>
      </c>
      <c r="D70" s="27"/>
      <c r="E70" s="45">
        <v>150000</v>
      </c>
      <c r="F70" s="45">
        <v>0</v>
      </c>
      <c r="G70" s="45">
        <v>0</v>
      </c>
    </row>
    <row r="71" spans="1:7" ht="27.6">
      <c r="A71" s="25" t="s">
        <v>11</v>
      </c>
      <c r="B71" s="26" t="s">
        <v>78</v>
      </c>
      <c r="C71" s="27">
        <v>1600074040</v>
      </c>
      <c r="D71" s="27">
        <v>200</v>
      </c>
      <c r="E71" s="45">
        <v>150000</v>
      </c>
      <c r="F71" s="45">
        <v>0</v>
      </c>
      <c r="G71" s="45">
        <v>0</v>
      </c>
    </row>
    <row r="72" spans="1:7">
      <c r="A72" s="31" t="s">
        <v>65</v>
      </c>
      <c r="B72" s="32" t="s">
        <v>66</v>
      </c>
      <c r="C72" s="27"/>
      <c r="D72" s="27"/>
      <c r="E72" s="46">
        <f>E73</f>
        <v>600000</v>
      </c>
      <c r="F72" s="44">
        <v>600000</v>
      </c>
      <c r="G72" s="44">
        <v>600000</v>
      </c>
    </row>
    <row r="73" spans="1:7" ht="16.5" customHeight="1">
      <c r="A73" s="25" t="s">
        <v>67</v>
      </c>
      <c r="B73" s="26" t="s">
        <v>68</v>
      </c>
      <c r="C73" s="27"/>
      <c r="D73" s="27"/>
      <c r="E73" s="45">
        <v>600000</v>
      </c>
      <c r="F73" s="43">
        <v>600000</v>
      </c>
      <c r="G73" s="43">
        <v>600000</v>
      </c>
    </row>
    <row r="74" spans="1:7" ht="30.75" customHeight="1">
      <c r="A74" s="25" t="s">
        <v>69</v>
      </c>
      <c r="B74" s="26" t="s">
        <v>68</v>
      </c>
      <c r="C74" s="27">
        <v>1600061340</v>
      </c>
      <c r="D74" s="27"/>
      <c r="E74" s="45">
        <v>600000</v>
      </c>
      <c r="F74" s="43">
        <v>600000</v>
      </c>
      <c r="G74" s="43">
        <v>600000</v>
      </c>
    </row>
    <row r="75" spans="1:7" ht="41.4">
      <c r="A75" s="25" t="s">
        <v>70</v>
      </c>
      <c r="B75" s="26" t="s">
        <v>68</v>
      </c>
      <c r="C75" s="27">
        <v>1600061340</v>
      </c>
      <c r="D75" s="27">
        <v>600</v>
      </c>
      <c r="E75" s="45">
        <v>600000</v>
      </c>
      <c r="F75" s="43">
        <v>600000</v>
      </c>
      <c r="G75" s="43">
        <v>600000</v>
      </c>
    </row>
    <row r="76" spans="1:7" ht="27" customHeight="1">
      <c r="A76" s="16" t="s">
        <v>42</v>
      </c>
      <c r="B76" s="17">
        <v>9900</v>
      </c>
      <c r="C76" s="17"/>
      <c r="D76" s="17"/>
      <c r="E76" s="58">
        <f t="shared" ref="E76:G79" si="6">E77</f>
        <v>0</v>
      </c>
      <c r="F76" s="44">
        <f t="shared" si="6"/>
        <v>461000</v>
      </c>
      <c r="G76" s="44">
        <f t="shared" si="6"/>
        <v>923500</v>
      </c>
    </row>
    <row r="77" spans="1:7">
      <c r="A77" s="18" t="s">
        <v>40</v>
      </c>
      <c r="B77" s="19">
        <v>9999</v>
      </c>
      <c r="C77" s="17"/>
      <c r="D77" s="17"/>
      <c r="E77" s="57">
        <f t="shared" si="6"/>
        <v>0</v>
      </c>
      <c r="F77" s="43">
        <f t="shared" si="6"/>
        <v>461000</v>
      </c>
      <c r="G77" s="43">
        <f t="shared" si="6"/>
        <v>923500</v>
      </c>
    </row>
    <row r="78" spans="1:7">
      <c r="A78" s="18" t="s">
        <v>14</v>
      </c>
      <c r="B78" s="19">
        <v>9999</v>
      </c>
      <c r="C78" s="19">
        <v>1600000000</v>
      </c>
      <c r="D78" s="19"/>
      <c r="E78" s="57">
        <f t="shared" si="6"/>
        <v>0</v>
      </c>
      <c r="F78" s="43">
        <f t="shared" si="6"/>
        <v>461000</v>
      </c>
      <c r="G78" s="43">
        <f t="shared" si="6"/>
        <v>923500</v>
      </c>
    </row>
    <row r="79" spans="1:7">
      <c r="A79" s="18" t="s">
        <v>40</v>
      </c>
      <c r="B79" s="19">
        <v>9999</v>
      </c>
      <c r="C79" s="19">
        <v>1600099990</v>
      </c>
      <c r="D79" s="19"/>
      <c r="E79" s="57">
        <f t="shared" si="6"/>
        <v>0</v>
      </c>
      <c r="F79" s="43">
        <f t="shared" si="6"/>
        <v>461000</v>
      </c>
      <c r="G79" s="43">
        <f t="shared" si="6"/>
        <v>923500</v>
      </c>
    </row>
    <row r="80" spans="1:7">
      <c r="A80" s="18" t="s">
        <v>41</v>
      </c>
      <c r="B80" s="19">
        <v>9999</v>
      </c>
      <c r="C80" s="19">
        <v>1600099990</v>
      </c>
      <c r="D80" s="19">
        <v>900</v>
      </c>
      <c r="E80" s="57">
        <v>0</v>
      </c>
      <c r="F80" s="43">
        <v>461000</v>
      </c>
      <c r="G80" s="43">
        <v>923500</v>
      </c>
    </row>
    <row r="81" spans="1:5">
      <c r="A81" s="33"/>
      <c r="B81" s="34"/>
      <c r="C81" s="30"/>
      <c r="D81" s="30"/>
      <c r="E81" s="35"/>
    </row>
    <row r="82" spans="1:5" hidden="1">
      <c r="A82" s="33"/>
    </row>
    <row r="83" spans="1:5" hidden="1">
      <c r="A83" s="3"/>
    </row>
    <row r="84" spans="1:5" hidden="1">
      <c r="A84" s="4"/>
    </row>
    <row r="85" spans="1:5">
      <c r="A85" s="4" t="s">
        <v>25</v>
      </c>
    </row>
    <row r="86" spans="1:5">
      <c r="A86" s="4" t="s">
        <v>61</v>
      </c>
    </row>
    <row r="87" spans="1:5" ht="18" customHeight="1">
      <c r="A87" s="4" t="s">
        <v>26</v>
      </c>
    </row>
    <row r="88" spans="1:5">
      <c r="A88" s="4" t="s">
        <v>27</v>
      </c>
      <c r="C88" s="20"/>
    </row>
    <row r="89" spans="1:5">
      <c r="A89" s="4" t="s">
        <v>28</v>
      </c>
      <c r="C89" s="20" t="s">
        <v>63</v>
      </c>
    </row>
    <row r="90" spans="1:5">
      <c r="A90" s="4"/>
    </row>
    <row r="91" spans="1:5">
      <c r="A91" s="4"/>
    </row>
    <row r="92" spans="1:5">
      <c r="A92" s="4"/>
    </row>
    <row r="93" spans="1:5">
      <c r="A93" s="4"/>
    </row>
    <row r="94" spans="1:5">
      <c r="A94" s="4"/>
    </row>
    <row r="95" spans="1:5">
      <c r="A95" s="4"/>
    </row>
    <row r="96" spans="1:5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</sheetData>
  <mergeCells count="6">
    <mergeCell ref="B2:E2"/>
    <mergeCell ref="B3:E3"/>
    <mergeCell ref="A7:E7"/>
    <mergeCell ref="A1:A2"/>
    <mergeCell ref="B1:E1"/>
    <mergeCell ref="A5:G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selection activeCell="A5" sqref="A5:F5"/>
    </sheetView>
  </sheetViews>
  <sheetFormatPr defaultRowHeight="14.4"/>
  <cols>
    <col min="1" max="1" width="48.44140625" customWidth="1"/>
    <col min="2" max="2" width="10.6640625" customWidth="1"/>
    <col min="3" max="3" width="3.88671875" customWidth="1"/>
    <col min="4" max="4" width="12.6640625" style="54" customWidth="1"/>
    <col min="5" max="5" width="12.109375" customWidth="1"/>
    <col min="6" max="6" width="11.5546875" customWidth="1"/>
  </cols>
  <sheetData>
    <row r="1" spans="1:6" ht="15" customHeight="1">
      <c r="A1" s="72"/>
      <c r="B1" s="76" t="s">
        <v>83</v>
      </c>
      <c r="C1" s="76"/>
      <c r="D1" s="76"/>
      <c r="E1" s="65"/>
      <c r="F1" s="65"/>
    </row>
    <row r="2" spans="1:6" ht="49.5" customHeight="1">
      <c r="A2" s="72"/>
      <c r="B2" s="76" t="s">
        <v>60</v>
      </c>
      <c r="C2" s="76"/>
      <c r="D2" s="76"/>
      <c r="E2" s="65"/>
      <c r="F2" s="65"/>
    </row>
    <row r="3" spans="1:6" ht="15" customHeight="1">
      <c r="A3" s="1"/>
      <c r="B3" s="76" t="s">
        <v>110</v>
      </c>
      <c r="C3" s="76"/>
      <c r="D3" s="76"/>
      <c r="E3" s="65"/>
      <c r="F3" s="65"/>
    </row>
    <row r="4" spans="1:6" ht="9" customHeight="1">
      <c r="A4" s="3"/>
    </row>
    <row r="5" spans="1:6" ht="60" customHeight="1">
      <c r="A5" s="77" t="s">
        <v>91</v>
      </c>
      <c r="B5" s="77"/>
      <c r="C5" s="77"/>
      <c r="D5" s="77"/>
      <c r="E5" s="78"/>
      <c r="F5" s="78"/>
    </row>
    <row r="6" spans="1:6" ht="9.75" customHeight="1">
      <c r="A6" s="3"/>
    </row>
    <row r="7" spans="1:6" ht="20.399999999999999" customHeight="1">
      <c r="A7" s="71"/>
      <c r="B7" s="71"/>
      <c r="C7" s="71"/>
      <c r="D7" s="71"/>
      <c r="F7" s="66" t="s">
        <v>72</v>
      </c>
    </row>
    <row r="8" spans="1:6">
      <c r="A8" s="7" t="s">
        <v>0</v>
      </c>
      <c r="B8" s="7" t="s">
        <v>2</v>
      </c>
      <c r="C8" s="7" t="s">
        <v>3</v>
      </c>
      <c r="D8" s="55" t="s">
        <v>52</v>
      </c>
      <c r="E8" s="7" t="s">
        <v>84</v>
      </c>
      <c r="F8" s="14" t="s">
        <v>86</v>
      </c>
    </row>
    <row r="9" spans="1:6" ht="18" customHeight="1">
      <c r="A9" s="8" t="s">
        <v>4</v>
      </c>
      <c r="B9" s="9"/>
      <c r="C9" s="9"/>
      <c r="D9" s="59">
        <f>D10</f>
        <v>25351230.440000001</v>
      </c>
      <c r="E9" s="15">
        <f>E10</f>
        <v>21338050</v>
      </c>
      <c r="F9" s="15">
        <f>F10</f>
        <v>21403650</v>
      </c>
    </row>
    <row r="10" spans="1:6" ht="42.6" customHeight="1">
      <c r="A10" s="11" t="s">
        <v>85</v>
      </c>
      <c r="B10" s="7">
        <v>1600000000</v>
      </c>
      <c r="C10" s="7"/>
      <c r="D10" s="57">
        <f>D12+D14+D15+D16+D18+D20+D22+D24+D25+D27+D29+D30+D32+D34+D36+D37+D38+D40+D42+D44+D46+D48</f>
        <v>25351230.440000001</v>
      </c>
      <c r="E10" s="43">
        <f>E12+E14+E15++E16+E18+E20+E24+E27+E29+E30+E32+E34+E36+E38+E40+E44+E46+E48+E50</f>
        <v>21338050</v>
      </c>
      <c r="F10" s="43">
        <f>F12+F14+F15++F16+F18+F20+F24+F27+F29+F30+F32+F34+F36+F38+F40+F44+F46+F48+F50</f>
        <v>21403650</v>
      </c>
    </row>
    <row r="11" spans="1:6" ht="19.5" customHeight="1">
      <c r="A11" s="11" t="s">
        <v>7</v>
      </c>
      <c r="B11" s="7">
        <v>1600002030</v>
      </c>
      <c r="C11" s="7"/>
      <c r="D11" s="57">
        <f>D12</f>
        <v>1184200</v>
      </c>
      <c r="E11" s="43">
        <f>E12</f>
        <v>1184200</v>
      </c>
      <c r="F11" s="43">
        <f>F12</f>
        <v>1184200</v>
      </c>
    </row>
    <row r="12" spans="1:6" ht="69">
      <c r="A12" s="11" t="s">
        <v>8</v>
      </c>
      <c r="B12" s="7">
        <v>1600002030</v>
      </c>
      <c r="C12" s="7">
        <v>100</v>
      </c>
      <c r="D12" s="57">
        <v>1184200</v>
      </c>
      <c r="E12" s="43">
        <v>1184200</v>
      </c>
      <c r="F12" s="43">
        <v>1184200</v>
      </c>
    </row>
    <row r="13" spans="1:6" ht="29.25" customHeight="1">
      <c r="A13" s="11" t="s">
        <v>10</v>
      </c>
      <c r="B13" s="7">
        <v>1600002040</v>
      </c>
      <c r="C13" s="7"/>
      <c r="D13" s="57">
        <f>D14+D15+D16</f>
        <v>7282800</v>
      </c>
      <c r="E13" s="43">
        <f>E14+E15+E16</f>
        <v>7187000</v>
      </c>
      <c r="F13" s="43">
        <f>F14+F15+F16</f>
        <v>7213100</v>
      </c>
    </row>
    <row r="14" spans="1:6" ht="69">
      <c r="A14" s="11" t="s">
        <v>8</v>
      </c>
      <c r="B14" s="7">
        <v>1600002040</v>
      </c>
      <c r="C14" s="7">
        <v>100</v>
      </c>
      <c r="D14" s="57">
        <v>5595100</v>
      </c>
      <c r="E14" s="43">
        <v>5595100</v>
      </c>
      <c r="F14" s="43">
        <v>5595100</v>
      </c>
    </row>
    <row r="15" spans="1:6" ht="27.6">
      <c r="A15" s="11" t="s">
        <v>11</v>
      </c>
      <c r="B15" s="7">
        <v>1600002040</v>
      </c>
      <c r="C15" s="7">
        <v>200</v>
      </c>
      <c r="D15" s="57">
        <v>1645200</v>
      </c>
      <c r="E15" s="43">
        <v>1549400</v>
      </c>
      <c r="F15" s="43">
        <v>1575500</v>
      </c>
    </row>
    <row r="16" spans="1:6" ht="17.25" customHeight="1">
      <c r="A16" s="11" t="s">
        <v>12</v>
      </c>
      <c r="B16" s="7">
        <v>1600002040</v>
      </c>
      <c r="C16" s="7">
        <v>800</v>
      </c>
      <c r="D16" s="57">
        <v>42500</v>
      </c>
      <c r="E16" s="43">
        <v>42500</v>
      </c>
      <c r="F16" s="43">
        <v>42500</v>
      </c>
    </row>
    <row r="17" spans="1:6" ht="31.95" customHeight="1">
      <c r="A17" s="25" t="s">
        <v>89</v>
      </c>
      <c r="B17" s="27">
        <v>1600000220</v>
      </c>
      <c r="C17" s="27"/>
      <c r="D17" s="42">
        <f>D18</f>
        <v>210000</v>
      </c>
      <c r="E17" s="42">
        <f>E18</f>
        <v>0</v>
      </c>
      <c r="F17" s="42">
        <f>F18</f>
        <v>0</v>
      </c>
    </row>
    <row r="18" spans="1:6" ht="17.25" customHeight="1">
      <c r="A18" s="11" t="s">
        <v>12</v>
      </c>
      <c r="B18" s="27">
        <v>1600000220</v>
      </c>
      <c r="C18" s="27">
        <v>800</v>
      </c>
      <c r="D18" s="42">
        <v>210000</v>
      </c>
      <c r="E18" s="42">
        <v>0</v>
      </c>
      <c r="F18" s="42">
        <v>0</v>
      </c>
    </row>
    <row r="19" spans="1:6" ht="17.25" customHeight="1">
      <c r="A19" s="11" t="s">
        <v>21</v>
      </c>
      <c r="B19" s="7">
        <v>1600003150</v>
      </c>
      <c r="C19" s="7"/>
      <c r="D19" s="57">
        <v>1818000</v>
      </c>
      <c r="E19" s="43">
        <f>E20</f>
        <v>1818000</v>
      </c>
      <c r="F19" s="43">
        <f>F20</f>
        <v>1818000</v>
      </c>
    </row>
    <row r="20" spans="1:6" ht="31.95" customHeight="1">
      <c r="A20" s="11" t="s">
        <v>11</v>
      </c>
      <c r="B20" s="7">
        <v>1600003150</v>
      </c>
      <c r="C20" s="7">
        <v>200</v>
      </c>
      <c r="D20" s="57">
        <v>1818000</v>
      </c>
      <c r="E20" s="43">
        <v>1818000</v>
      </c>
      <c r="F20" s="43">
        <v>1818000</v>
      </c>
    </row>
    <row r="21" spans="1:6" ht="17.25" customHeight="1">
      <c r="A21" s="25" t="s">
        <v>109</v>
      </c>
      <c r="B21" s="27">
        <v>1600003330</v>
      </c>
      <c r="C21" s="27"/>
      <c r="D21" s="62">
        <f>D22</f>
        <v>585500</v>
      </c>
      <c r="E21" s="37"/>
      <c r="F21" s="37"/>
    </row>
    <row r="22" spans="1:6" ht="31.5" customHeight="1">
      <c r="A22" s="25" t="s">
        <v>11</v>
      </c>
      <c r="B22" s="27">
        <v>1600003330</v>
      </c>
      <c r="C22" s="27">
        <v>200</v>
      </c>
      <c r="D22" s="62">
        <v>585500</v>
      </c>
      <c r="E22" s="37"/>
      <c r="F22" s="37"/>
    </row>
    <row r="23" spans="1:6" ht="20.399999999999999" customHeight="1">
      <c r="A23" s="11" t="s">
        <v>24</v>
      </c>
      <c r="B23" s="7">
        <v>1600006050</v>
      </c>
      <c r="C23" s="7"/>
      <c r="D23" s="57">
        <f>D24+D25</f>
        <v>9209534.0800000001</v>
      </c>
      <c r="E23" s="43">
        <f>E24</f>
        <v>7880000</v>
      </c>
      <c r="F23" s="43">
        <f>F24</f>
        <v>7417500</v>
      </c>
    </row>
    <row r="24" spans="1:6" ht="33.75" customHeight="1">
      <c r="A24" s="11" t="s">
        <v>11</v>
      </c>
      <c r="B24" s="7">
        <v>1600006050</v>
      </c>
      <c r="C24" s="7">
        <v>200</v>
      </c>
      <c r="D24" s="57">
        <v>9178995.0800000001</v>
      </c>
      <c r="E24" s="43">
        <v>7880000</v>
      </c>
      <c r="F24" s="43">
        <v>7417500</v>
      </c>
    </row>
    <row r="25" spans="1:6" ht="33.75" customHeight="1">
      <c r="A25" s="11" t="s">
        <v>12</v>
      </c>
      <c r="B25" s="7">
        <v>1600006050</v>
      </c>
      <c r="C25" s="7">
        <v>800</v>
      </c>
      <c r="D25" s="57">
        <v>30539</v>
      </c>
      <c r="E25" s="43"/>
      <c r="F25" s="43"/>
    </row>
    <row r="26" spans="1:6" ht="20.25" customHeight="1">
      <c r="A26" s="11" t="s">
        <v>50</v>
      </c>
      <c r="B26" s="7">
        <v>1600006400</v>
      </c>
      <c r="C26" s="7"/>
      <c r="D26" s="57">
        <f>D27</f>
        <v>62000</v>
      </c>
      <c r="E26" s="43">
        <f>E27</f>
        <v>62000</v>
      </c>
      <c r="F26" s="43">
        <f>F27</f>
        <v>62000</v>
      </c>
    </row>
    <row r="27" spans="1:6" ht="33.75" customHeight="1">
      <c r="A27" s="11" t="s">
        <v>51</v>
      </c>
      <c r="B27" s="7">
        <v>1600006400</v>
      </c>
      <c r="C27" s="7">
        <v>200</v>
      </c>
      <c r="D27" s="57">
        <v>62000</v>
      </c>
      <c r="E27" s="43">
        <v>62000</v>
      </c>
      <c r="F27" s="43">
        <v>62000</v>
      </c>
    </row>
    <row r="28" spans="1:6" ht="18" customHeight="1">
      <c r="A28" s="11" t="s">
        <v>48</v>
      </c>
      <c r="B28" s="7">
        <v>1600009040</v>
      </c>
      <c r="C28" s="7"/>
      <c r="D28" s="57">
        <f>D29+D30</f>
        <v>1011401.54</v>
      </c>
      <c r="E28" s="43">
        <f>E29+E30</f>
        <v>498000</v>
      </c>
      <c r="F28" s="43">
        <f>F29+F30</f>
        <v>498000</v>
      </c>
    </row>
    <row r="29" spans="1:6" ht="31.5" customHeight="1">
      <c r="A29" s="11" t="s">
        <v>11</v>
      </c>
      <c r="B29" s="7">
        <v>1600009040</v>
      </c>
      <c r="C29" s="7">
        <v>200</v>
      </c>
      <c r="D29" s="57">
        <v>819541.51</v>
      </c>
      <c r="E29" s="43">
        <v>294000</v>
      </c>
      <c r="F29" s="43">
        <v>294000</v>
      </c>
    </row>
    <row r="30" spans="1:6" ht="27" customHeight="1">
      <c r="A30" s="11" t="s">
        <v>12</v>
      </c>
      <c r="B30" s="7">
        <v>1600009040</v>
      </c>
      <c r="C30" s="7">
        <v>800</v>
      </c>
      <c r="D30" s="57">
        <v>191860.03</v>
      </c>
      <c r="E30" s="43">
        <v>204000</v>
      </c>
      <c r="F30" s="43">
        <v>204000</v>
      </c>
    </row>
    <row r="31" spans="1:6" ht="33" customHeight="1">
      <c r="A31" s="25" t="s">
        <v>55</v>
      </c>
      <c r="B31" s="27">
        <v>1600024700</v>
      </c>
      <c r="C31" s="27"/>
      <c r="D31" s="57">
        <v>50000</v>
      </c>
      <c r="E31" s="43">
        <v>50000</v>
      </c>
      <c r="F31" s="43">
        <v>50000</v>
      </c>
    </row>
    <row r="32" spans="1:6" ht="27.6">
      <c r="A32" s="25" t="s">
        <v>11</v>
      </c>
      <c r="B32" s="27">
        <v>1600024700</v>
      </c>
      <c r="C32" s="27">
        <v>200</v>
      </c>
      <c r="D32" s="57">
        <v>50000</v>
      </c>
      <c r="E32" s="43">
        <v>50000</v>
      </c>
      <c r="F32" s="43">
        <v>50000</v>
      </c>
    </row>
    <row r="33" spans="1:6">
      <c r="A33" s="25" t="s">
        <v>64</v>
      </c>
      <c r="B33" s="27">
        <v>1600003530</v>
      </c>
      <c r="C33" s="27"/>
      <c r="D33" s="57">
        <v>20000</v>
      </c>
      <c r="E33" s="43">
        <v>20000</v>
      </c>
      <c r="F33" s="43">
        <v>20000</v>
      </c>
    </row>
    <row r="34" spans="1:6" ht="27.6">
      <c r="A34" s="25" t="s">
        <v>11</v>
      </c>
      <c r="B34" s="27">
        <v>1600003530</v>
      </c>
      <c r="C34" s="27">
        <v>200</v>
      </c>
      <c r="D34" s="57">
        <v>20000</v>
      </c>
      <c r="E34" s="43">
        <v>20000</v>
      </c>
      <c r="F34" s="43">
        <v>20000</v>
      </c>
    </row>
    <row r="35" spans="1:6" ht="49.8" customHeight="1">
      <c r="A35" s="25" t="s">
        <v>58</v>
      </c>
      <c r="B35" s="27">
        <v>1600003610</v>
      </c>
      <c r="C35" s="27"/>
      <c r="D35" s="57">
        <f>D36+D37</f>
        <v>626944.81999999995</v>
      </c>
      <c r="E35" s="43">
        <v>50000</v>
      </c>
      <c r="F35" s="43">
        <v>50000</v>
      </c>
    </row>
    <row r="36" spans="1:6" ht="27.6">
      <c r="A36" s="25" t="s">
        <v>11</v>
      </c>
      <c r="B36" s="27">
        <v>1600003610</v>
      </c>
      <c r="C36" s="27">
        <v>200</v>
      </c>
      <c r="D36" s="57">
        <v>622612.84</v>
      </c>
      <c r="E36" s="43">
        <v>50000</v>
      </c>
      <c r="F36" s="43">
        <v>50000</v>
      </c>
    </row>
    <row r="37" spans="1:6">
      <c r="A37" s="11" t="s">
        <v>12</v>
      </c>
      <c r="B37" s="27">
        <v>1600003610</v>
      </c>
      <c r="C37" s="27">
        <v>800</v>
      </c>
      <c r="D37" s="57">
        <v>4331.9799999999996</v>
      </c>
      <c r="E37" s="43"/>
      <c r="F37" s="43"/>
    </row>
    <row r="38" spans="1:6" ht="27.6">
      <c r="A38" s="38" t="s">
        <v>81</v>
      </c>
      <c r="B38" s="39" t="s">
        <v>80</v>
      </c>
      <c r="C38" s="39" t="s">
        <v>82</v>
      </c>
      <c r="D38" s="45">
        <v>381000</v>
      </c>
      <c r="E38" s="43">
        <v>381000</v>
      </c>
      <c r="F38" s="43">
        <v>381000</v>
      </c>
    </row>
    <row r="39" spans="1:6" ht="55.2">
      <c r="A39" s="11" t="s">
        <v>18</v>
      </c>
      <c r="B39" s="7">
        <v>1600051180</v>
      </c>
      <c r="C39" s="7"/>
      <c r="D39" s="57">
        <f>D40</f>
        <v>1028650</v>
      </c>
      <c r="E39" s="43">
        <f>E40</f>
        <v>1076850</v>
      </c>
      <c r="F39" s="43">
        <f>F40</f>
        <v>1116350</v>
      </c>
    </row>
    <row r="40" spans="1:6" ht="69">
      <c r="A40" s="13" t="s">
        <v>8</v>
      </c>
      <c r="B40" s="7">
        <v>1600051180</v>
      </c>
      <c r="C40" s="7">
        <v>100</v>
      </c>
      <c r="D40" s="57">
        <v>1028650</v>
      </c>
      <c r="E40" s="43">
        <v>1076850</v>
      </c>
      <c r="F40" s="43">
        <v>1116350</v>
      </c>
    </row>
    <row r="41" spans="1:6" ht="55.2">
      <c r="A41" s="38" t="s">
        <v>105</v>
      </c>
      <c r="B41" s="39" t="s">
        <v>106</v>
      </c>
      <c r="C41" s="39"/>
      <c r="D41" s="62">
        <f>D42</f>
        <v>611200</v>
      </c>
      <c r="E41" s="63"/>
      <c r="F41" s="63"/>
    </row>
    <row r="42" spans="1:6" ht="27.6">
      <c r="A42" s="38" t="s">
        <v>81</v>
      </c>
      <c r="B42" s="39" t="s">
        <v>106</v>
      </c>
      <c r="C42" s="39" t="s">
        <v>82</v>
      </c>
      <c r="D42" s="62">
        <v>611200</v>
      </c>
      <c r="E42" s="63"/>
      <c r="F42" s="63"/>
    </row>
    <row r="43" spans="1:6" ht="27" customHeight="1">
      <c r="A43" s="11" t="s">
        <v>45</v>
      </c>
      <c r="B43" s="7">
        <v>1600074040</v>
      </c>
      <c r="C43" s="7"/>
      <c r="D43" s="57">
        <v>600000</v>
      </c>
      <c r="E43" s="43">
        <v>0</v>
      </c>
      <c r="F43" s="43">
        <v>0</v>
      </c>
    </row>
    <row r="44" spans="1:6" ht="30.6" customHeight="1">
      <c r="A44" s="11" t="s">
        <v>11</v>
      </c>
      <c r="B44" s="7">
        <v>1600074040</v>
      </c>
      <c r="C44" s="7">
        <v>200</v>
      </c>
      <c r="D44" s="57">
        <v>600000</v>
      </c>
      <c r="E44" s="43">
        <v>0</v>
      </c>
      <c r="F44" s="43">
        <v>0</v>
      </c>
    </row>
    <row r="45" spans="1:6" ht="18" customHeight="1">
      <c r="A45" s="11" t="s">
        <v>15</v>
      </c>
      <c r="B45" s="7">
        <v>1600007500</v>
      </c>
      <c r="C45" s="7"/>
      <c r="D45" s="57">
        <v>70000</v>
      </c>
      <c r="E45" s="43">
        <v>70000</v>
      </c>
      <c r="F45" s="43">
        <v>70000</v>
      </c>
    </row>
    <row r="46" spans="1:6" ht="18.75" customHeight="1">
      <c r="A46" s="11" t="s">
        <v>12</v>
      </c>
      <c r="B46" s="7">
        <v>1600007500</v>
      </c>
      <c r="C46" s="7">
        <v>800</v>
      </c>
      <c r="D46" s="57">
        <v>70000</v>
      </c>
      <c r="E46" s="43">
        <v>70000</v>
      </c>
      <c r="F46" s="43">
        <v>70000</v>
      </c>
    </row>
    <row r="47" spans="1:6" ht="42" customHeight="1">
      <c r="A47" s="25" t="s">
        <v>69</v>
      </c>
      <c r="B47" s="27">
        <v>1600061340</v>
      </c>
      <c r="C47" s="27"/>
      <c r="D47" s="45">
        <v>600000</v>
      </c>
      <c r="E47" s="43">
        <v>600000</v>
      </c>
      <c r="F47" s="43">
        <v>600000</v>
      </c>
    </row>
    <row r="48" spans="1:6" ht="35.25" customHeight="1">
      <c r="A48" s="25" t="s">
        <v>70</v>
      </c>
      <c r="B48" s="27">
        <v>1600061340</v>
      </c>
      <c r="C48" s="27">
        <v>600</v>
      </c>
      <c r="D48" s="45">
        <v>600000</v>
      </c>
      <c r="E48" s="43">
        <v>600000</v>
      </c>
      <c r="F48" s="43">
        <v>600000</v>
      </c>
    </row>
    <row r="49" spans="1:6">
      <c r="A49" s="18" t="s">
        <v>40</v>
      </c>
      <c r="B49" s="19">
        <v>1600099990</v>
      </c>
      <c r="C49" s="19"/>
      <c r="D49" s="57">
        <f>D50</f>
        <v>0</v>
      </c>
      <c r="E49" s="43">
        <f>E50</f>
        <v>461000</v>
      </c>
      <c r="F49" s="43">
        <f>F50</f>
        <v>923500</v>
      </c>
    </row>
    <row r="50" spans="1:6">
      <c r="A50" s="18" t="s">
        <v>41</v>
      </c>
      <c r="B50" s="19">
        <v>1600099990</v>
      </c>
      <c r="C50" s="19">
        <v>900</v>
      </c>
      <c r="D50" s="57">
        <v>0</v>
      </c>
      <c r="E50" s="43">
        <v>461000</v>
      </c>
      <c r="F50" s="43">
        <v>923500</v>
      </c>
    </row>
    <row r="51" spans="1:6" ht="13.2" customHeight="1">
      <c r="A51" s="6"/>
      <c r="B51" s="5"/>
      <c r="C51" s="5"/>
      <c r="D51" s="60"/>
    </row>
    <row r="52" spans="1:6" hidden="1">
      <c r="A52" s="3"/>
    </row>
    <row r="53" spans="1:6" hidden="1">
      <c r="A53" s="4"/>
    </row>
    <row r="54" spans="1:6">
      <c r="A54" s="4" t="s">
        <v>25</v>
      </c>
    </row>
    <row r="55" spans="1:6">
      <c r="A55" s="4" t="s">
        <v>61</v>
      </c>
    </row>
    <row r="56" spans="1:6">
      <c r="A56" s="4" t="s">
        <v>26</v>
      </c>
    </row>
    <row r="57" spans="1:6">
      <c r="A57" s="4" t="s">
        <v>27</v>
      </c>
    </row>
    <row r="58" spans="1:6" ht="15.75" customHeight="1">
      <c r="A58" s="4" t="s">
        <v>28</v>
      </c>
      <c r="B58" s="21" t="s">
        <v>63</v>
      </c>
    </row>
    <row r="59" spans="1:6" ht="0.6" customHeight="1">
      <c r="A59" s="4"/>
    </row>
    <row r="60" spans="1:6" hidden="1">
      <c r="A60" s="4"/>
    </row>
    <row r="61" spans="1:6" hidden="1">
      <c r="A61" s="4"/>
    </row>
    <row r="62" spans="1:6" hidden="1">
      <c r="A62" s="4"/>
    </row>
    <row r="63" spans="1:6" hidden="1">
      <c r="A63" s="4"/>
    </row>
    <row r="64" spans="1:6" hidden="1">
      <c r="A64" s="4"/>
    </row>
    <row r="65" spans="1:1" hidden="1">
      <c r="A65" s="4"/>
    </row>
    <row r="66" spans="1:1" hidden="1">
      <c r="A66" s="4"/>
    </row>
    <row r="67" spans="1:1" hidden="1">
      <c r="A67" s="4"/>
    </row>
    <row r="68" spans="1:1">
      <c r="A68" s="4"/>
    </row>
    <row r="69" spans="1:1">
      <c r="A69" s="4"/>
    </row>
  </sheetData>
  <mergeCells count="6">
    <mergeCell ref="A7:D7"/>
    <mergeCell ref="A1:A2"/>
    <mergeCell ref="B1:D1"/>
    <mergeCell ref="B2:D2"/>
    <mergeCell ref="B3:D3"/>
    <mergeCell ref="A5:F5"/>
  </mergeCells>
  <phoneticPr fontId="6" type="noConversion"/>
  <pageMargins left="0.9055118110236221" right="0.31496062992125984" top="0.47244094488188981" bottom="0.4724409448818898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selection activeCell="C3" sqref="C3:E3"/>
    </sheetView>
  </sheetViews>
  <sheetFormatPr defaultRowHeight="14.4"/>
  <cols>
    <col min="1" max="1" width="44.33203125" customWidth="1"/>
    <col min="2" max="2" width="4.44140625" customWidth="1"/>
    <col min="3" max="3" width="10.88671875" customWidth="1"/>
    <col min="4" max="4" width="4.5546875" customWidth="1"/>
    <col min="5" max="5" width="13.33203125" style="54" customWidth="1"/>
    <col min="6" max="6" width="12.44140625" customWidth="1"/>
    <col min="7" max="7" width="12.5546875" customWidth="1"/>
  </cols>
  <sheetData>
    <row r="1" spans="1:7">
      <c r="A1" s="72"/>
      <c r="B1" s="1"/>
      <c r="C1" s="70" t="s">
        <v>104</v>
      </c>
      <c r="D1" s="70"/>
      <c r="E1" s="70"/>
    </row>
    <row r="2" spans="1:7" ht="48" customHeight="1">
      <c r="A2" s="72"/>
      <c r="B2" s="1"/>
      <c r="C2" s="70" t="s">
        <v>60</v>
      </c>
      <c r="D2" s="70"/>
      <c r="E2" s="70"/>
    </row>
    <row r="3" spans="1:7">
      <c r="A3" s="1"/>
      <c r="B3" s="1"/>
      <c r="C3" s="70" t="s">
        <v>110</v>
      </c>
      <c r="D3" s="70"/>
      <c r="E3" s="70"/>
    </row>
    <row r="4" spans="1:7">
      <c r="A4" s="3"/>
      <c r="B4" s="3"/>
    </row>
    <row r="5" spans="1:7" ht="33" customHeight="1">
      <c r="A5" s="74" t="s">
        <v>92</v>
      </c>
      <c r="B5" s="74"/>
      <c r="C5" s="74"/>
      <c r="D5" s="74"/>
      <c r="E5" s="74"/>
      <c r="F5" s="75"/>
      <c r="G5" s="75"/>
    </row>
    <row r="6" spans="1:7">
      <c r="A6" s="3"/>
      <c r="B6" s="3"/>
    </row>
    <row r="7" spans="1:7" ht="18" customHeight="1">
      <c r="A7" s="71" t="s">
        <v>72</v>
      </c>
      <c r="B7" s="71"/>
      <c r="C7" s="71"/>
      <c r="D7" s="71"/>
      <c r="E7" s="71"/>
    </row>
    <row r="8" spans="1:7" ht="27.6">
      <c r="A8" s="7" t="s">
        <v>0</v>
      </c>
      <c r="B8" s="7" t="s">
        <v>39</v>
      </c>
      <c r="C8" s="7" t="s">
        <v>2</v>
      </c>
      <c r="D8" s="7" t="s">
        <v>3</v>
      </c>
      <c r="E8" s="55" t="s">
        <v>52</v>
      </c>
      <c r="F8" s="7" t="s">
        <v>84</v>
      </c>
      <c r="G8" s="14" t="s">
        <v>86</v>
      </c>
    </row>
    <row r="9" spans="1:7" ht="21" customHeight="1">
      <c r="A9" s="8" t="s">
        <v>4</v>
      </c>
      <c r="B9" s="8"/>
      <c r="C9" s="9"/>
      <c r="D9" s="9"/>
      <c r="E9" s="59">
        <f t="shared" ref="E9:G10" si="0">E10</f>
        <v>25351230.440000001</v>
      </c>
      <c r="F9" s="15">
        <f t="shared" si="0"/>
        <v>21338050</v>
      </c>
      <c r="G9" s="15">
        <f t="shared" si="0"/>
        <v>21403650</v>
      </c>
    </row>
    <row r="10" spans="1:7" ht="29.4" customHeight="1">
      <c r="A10" s="11" t="s">
        <v>62</v>
      </c>
      <c r="B10" s="7">
        <v>791</v>
      </c>
      <c r="C10" s="9"/>
      <c r="D10" s="9"/>
      <c r="E10" s="57">
        <f t="shared" si="0"/>
        <v>25351230.440000001</v>
      </c>
      <c r="F10" s="43">
        <f t="shared" si="0"/>
        <v>21338050</v>
      </c>
      <c r="G10" s="43">
        <f t="shared" si="0"/>
        <v>21403650</v>
      </c>
    </row>
    <row r="11" spans="1:7" ht="28.95" customHeight="1">
      <c r="A11" s="11" t="s">
        <v>85</v>
      </c>
      <c r="B11" s="7">
        <v>791</v>
      </c>
      <c r="C11" s="7">
        <v>1600000000</v>
      </c>
      <c r="D11" s="7"/>
      <c r="E11" s="57">
        <f>E13+E15+E16+E17+E19+E21+E23+E25+E26+E28+E30+E31+E33+E35+E37+E38+E40+E42+E44+E46+E48+E50</f>
        <v>25351230.440000001</v>
      </c>
      <c r="F11" s="43">
        <f>F13+F15+F16+F17+F19+F21+F25+F28+F30+F31+F33+F35+F37+F40+F42+F46+F48+F50+F52</f>
        <v>21338050</v>
      </c>
      <c r="G11" s="43">
        <f>G13+G15+G16+G17+G19+G21+G25+G28+G30+G31+G33+G35+G37+G40+G42+G46+G48+G50+G52</f>
        <v>21403650</v>
      </c>
    </row>
    <row r="12" spans="1:7" ht="21" customHeight="1">
      <c r="A12" s="11" t="s">
        <v>7</v>
      </c>
      <c r="B12" s="7">
        <v>791</v>
      </c>
      <c r="C12" s="7">
        <v>1600002030</v>
      </c>
      <c r="D12" s="7"/>
      <c r="E12" s="57">
        <f>E13</f>
        <v>1184200</v>
      </c>
      <c r="F12" s="43">
        <f>F13</f>
        <v>1184200</v>
      </c>
      <c r="G12" s="43">
        <f>G13</f>
        <v>1184200</v>
      </c>
    </row>
    <row r="13" spans="1:7" ht="69">
      <c r="A13" s="11" t="s">
        <v>8</v>
      </c>
      <c r="B13" s="7">
        <v>791</v>
      </c>
      <c r="C13" s="7">
        <v>1600002030</v>
      </c>
      <c r="D13" s="7">
        <v>100</v>
      </c>
      <c r="E13" s="57">
        <v>1184200</v>
      </c>
      <c r="F13" s="43">
        <v>1184200</v>
      </c>
      <c r="G13" s="43">
        <v>1184200</v>
      </c>
    </row>
    <row r="14" spans="1:7" ht="27.6">
      <c r="A14" s="11" t="s">
        <v>10</v>
      </c>
      <c r="B14" s="7">
        <v>791</v>
      </c>
      <c r="C14" s="7">
        <v>1600002040</v>
      </c>
      <c r="D14" s="7"/>
      <c r="E14" s="57">
        <f>E15+E16+E17</f>
        <v>7282800</v>
      </c>
      <c r="F14" s="43">
        <f>F15+F16+F17</f>
        <v>7187000</v>
      </c>
      <c r="G14" s="43">
        <f>G15+G16+G17</f>
        <v>7213100</v>
      </c>
    </row>
    <row r="15" spans="1:7" ht="69">
      <c r="A15" s="11" t="s">
        <v>8</v>
      </c>
      <c r="B15" s="7">
        <v>791</v>
      </c>
      <c r="C15" s="7">
        <v>1600002040</v>
      </c>
      <c r="D15" s="7">
        <v>100</v>
      </c>
      <c r="E15" s="57">
        <v>5595100</v>
      </c>
      <c r="F15" s="43">
        <v>5595100</v>
      </c>
      <c r="G15" s="43">
        <v>5595100</v>
      </c>
    </row>
    <row r="16" spans="1:7" ht="27.6">
      <c r="A16" s="11" t="s">
        <v>11</v>
      </c>
      <c r="B16" s="7">
        <v>791</v>
      </c>
      <c r="C16" s="7">
        <v>1600002040</v>
      </c>
      <c r="D16" s="7">
        <v>200</v>
      </c>
      <c r="E16" s="57">
        <v>1645200</v>
      </c>
      <c r="F16" s="43">
        <v>1549400</v>
      </c>
      <c r="G16" s="43">
        <v>1575500</v>
      </c>
    </row>
    <row r="17" spans="1:7" ht="18.75" customHeight="1">
      <c r="A17" s="11" t="s">
        <v>12</v>
      </c>
      <c r="B17" s="7">
        <v>791</v>
      </c>
      <c r="C17" s="7">
        <v>1600002040</v>
      </c>
      <c r="D17" s="7">
        <v>800</v>
      </c>
      <c r="E17" s="57">
        <v>42500</v>
      </c>
      <c r="F17" s="43">
        <v>42500</v>
      </c>
      <c r="G17" s="43">
        <v>42500</v>
      </c>
    </row>
    <row r="18" spans="1:7" ht="31.95" customHeight="1">
      <c r="A18" s="25" t="s">
        <v>89</v>
      </c>
      <c r="B18" s="27">
        <v>791</v>
      </c>
      <c r="C18" s="27">
        <v>1600000220</v>
      </c>
      <c r="D18" s="27"/>
      <c r="E18" s="42">
        <f>E19</f>
        <v>210000</v>
      </c>
      <c r="F18" s="42">
        <f>F19</f>
        <v>0</v>
      </c>
      <c r="G18" s="42">
        <f>G19</f>
        <v>0</v>
      </c>
    </row>
    <row r="19" spans="1:7" ht="17.25" customHeight="1">
      <c r="A19" s="11" t="s">
        <v>12</v>
      </c>
      <c r="B19" s="27">
        <v>791</v>
      </c>
      <c r="C19" s="27">
        <v>1600000220</v>
      </c>
      <c r="D19" s="27">
        <v>800</v>
      </c>
      <c r="E19" s="42">
        <v>210000</v>
      </c>
      <c r="F19" s="42">
        <v>0</v>
      </c>
      <c r="G19" s="42">
        <v>0</v>
      </c>
    </row>
    <row r="20" spans="1:7" ht="18.75" customHeight="1">
      <c r="A20" s="11" t="s">
        <v>21</v>
      </c>
      <c r="B20" s="7">
        <v>791</v>
      </c>
      <c r="C20" s="7">
        <v>1600003150</v>
      </c>
      <c r="D20" s="7"/>
      <c r="E20" s="57">
        <v>1818000</v>
      </c>
      <c r="F20" s="43">
        <f>F21</f>
        <v>1818000</v>
      </c>
      <c r="G20" s="43">
        <f>G21</f>
        <v>1818000</v>
      </c>
    </row>
    <row r="21" spans="1:7" ht="29.4" customHeight="1">
      <c r="A21" s="11" t="s">
        <v>11</v>
      </c>
      <c r="B21" s="7">
        <v>791</v>
      </c>
      <c r="C21" s="7">
        <v>1600003150</v>
      </c>
      <c r="D21" s="7">
        <v>200</v>
      </c>
      <c r="E21" s="57">
        <v>1818000</v>
      </c>
      <c r="F21" s="43">
        <v>1818000</v>
      </c>
      <c r="G21" s="43">
        <v>1818000</v>
      </c>
    </row>
    <row r="22" spans="1:7" ht="18.75" customHeight="1">
      <c r="A22" s="25" t="s">
        <v>109</v>
      </c>
      <c r="B22" s="27">
        <v>791</v>
      </c>
      <c r="C22" s="27">
        <v>1600003330</v>
      </c>
      <c r="D22" s="27"/>
      <c r="E22" s="62">
        <f>E23</f>
        <v>585500</v>
      </c>
      <c r="F22" s="37"/>
      <c r="G22" s="37"/>
    </row>
    <row r="23" spans="1:7" ht="30.75" customHeight="1">
      <c r="A23" s="25" t="s">
        <v>11</v>
      </c>
      <c r="B23" s="27">
        <v>791</v>
      </c>
      <c r="C23" s="27">
        <v>1600003330</v>
      </c>
      <c r="D23" s="27">
        <v>200</v>
      </c>
      <c r="E23" s="62">
        <v>585500</v>
      </c>
      <c r="F23" s="37"/>
      <c r="G23" s="37"/>
    </row>
    <row r="24" spans="1:7" ht="28.95" customHeight="1">
      <c r="A24" s="11" t="s">
        <v>24</v>
      </c>
      <c r="B24" s="7">
        <v>791</v>
      </c>
      <c r="C24" s="7">
        <v>1600006050</v>
      </c>
      <c r="D24" s="7"/>
      <c r="E24" s="57">
        <f>E25+E26</f>
        <v>9209534.0800000001</v>
      </c>
      <c r="F24" s="43">
        <f>F25</f>
        <v>7880000</v>
      </c>
      <c r="G24" s="43">
        <f>G25</f>
        <v>7417500</v>
      </c>
    </row>
    <row r="25" spans="1:7" ht="30" customHeight="1">
      <c r="A25" s="11" t="s">
        <v>11</v>
      </c>
      <c r="B25" s="7">
        <v>791</v>
      </c>
      <c r="C25" s="7">
        <v>1600006050</v>
      </c>
      <c r="D25" s="7">
        <v>200</v>
      </c>
      <c r="E25" s="57">
        <v>9178995.0800000001</v>
      </c>
      <c r="F25" s="43">
        <v>7880000</v>
      </c>
      <c r="G25" s="43">
        <v>7417500</v>
      </c>
    </row>
    <row r="26" spans="1:7" ht="30" customHeight="1">
      <c r="A26" s="11" t="s">
        <v>12</v>
      </c>
      <c r="B26" s="7">
        <v>791</v>
      </c>
      <c r="C26" s="7">
        <v>1600006050</v>
      </c>
      <c r="D26" s="7">
        <v>800</v>
      </c>
      <c r="E26" s="57">
        <v>30539</v>
      </c>
      <c r="F26" s="43"/>
      <c r="G26" s="43"/>
    </row>
    <row r="27" spans="1:7" ht="21.6" customHeight="1">
      <c r="A27" s="11" t="s">
        <v>50</v>
      </c>
      <c r="B27" s="12" t="s">
        <v>59</v>
      </c>
      <c r="C27" s="7">
        <v>1600006400</v>
      </c>
      <c r="D27" s="7"/>
      <c r="E27" s="57">
        <f>E28</f>
        <v>62000</v>
      </c>
      <c r="F27" s="43">
        <f>F28</f>
        <v>62000</v>
      </c>
      <c r="G27" s="43">
        <f>G28</f>
        <v>62000</v>
      </c>
    </row>
    <row r="28" spans="1:7" ht="30" customHeight="1">
      <c r="A28" s="11" t="s">
        <v>51</v>
      </c>
      <c r="B28" s="12" t="s">
        <v>59</v>
      </c>
      <c r="C28" s="7">
        <v>1600006400</v>
      </c>
      <c r="D28" s="7">
        <v>200</v>
      </c>
      <c r="E28" s="57">
        <v>62000</v>
      </c>
      <c r="F28" s="43">
        <v>62000</v>
      </c>
      <c r="G28" s="43">
        <v>62000</v>
      </c>
    </row>
    <row r="29" spans="1:7" ht="18" customHeight="1">
      <c r="A29" s="11" t="s">
        <v>48</v>
      </c>
      <c r="B29" s="7">
        <v>791</v>
      </c>
      <c r="C29" s="7">
        <v>1600009040</v>
      </c>
      <c r="D29" s="7"/>
      <c r="E29" s="57">
        <f>E30+E31</f>
        <v>1011401.54</v>
      </c>
      <c r="F29" s="43">
        <f>F30+F31</f>
        <v>498000</v>
      </c>
      <c r="G29" s="43">
        <f>G30+G31</f>
        <v>498000</v>
      </c>
    </row>
    <row r="30" spans="1:7" ht="27.6">
      <c r="A30" s="11" t="s">
        <v>11</v>
      </c>
      <c r="B30" s="7">
        <v>791</v>
      </c>
      <c r="C30" s="7">
        <v>1600009040</v>
      </c>
      <c r="D30" s="7">
        <v>200</v>
      </c>
      <c r="E30" s="57">
        <v>819541.51</v>
      </c>
      <c r="F30" s="43">
        <v>294000</v>
      </c>
      <c r="G30" s="43">
        <v>294000</v>
      </c>
    </row>
    <row r="31" spans="1:7" ht="18" customHeight="1">
      <c r="A31" s="11" t="s">
        <v>12</v>
      </c>
      <c r="B31" s="7">
        <v>791</v>
      </c>
      <c r="C31" s="7">
        <v>1600009040</v>
      </c>
      <c r="D31" s="7">
        <v>800</v>
      </c>
      <c r="E31" s="57">
        <v>191860.03</v>
      </c>
      <c r="F31" s="43">
        <v>204000</v>
      </c>
      <c r="G31" s="43">
        <v>204000</v>
      </c>
    </row>
    <row r="32" spans="1:7" ht="27.6">
      <c r="A32" s="25" t="s">
        <v>55</v>
      </c>
      <c r="B32" s="7">
        <v>791</v>
      </c>
      <c r="C32" s="27">
        <v>1600024700</v>
      </c>
      <c r="D32" s="27"/>
      <c r="E32" s="57">
        <v>50000</v>
      </c>
      <c r="F32" s="43">
        <v>50000</v>
      </c>
      <c r="G32" s="43">
        <v>50000</v>
      </c>
    </row>
    <row r="33" spans="1:7" ht="30" customHeight="1">
      <c r="A33" s="25" t="s">
        <v>11</v>
      </c>
      <c r="B33" s="7">
        <v>791</v>
      </c>
      <c r="C33" s="27">
        <v>1600024700</v>
      </c>
      <c r="D33" s="27">
        <v>200</v>
      </c>
      <c r="E33" s="57">
        <v>50000</v>
      </c>
      <c r="F33" s="43">
        <v>50000</v>
      </c>
      <c r="G33" s="43">
        <v>50000</v>
      </c>
    </row>
    <row r="34" spans="1:7" ht="15.75" customHeight="1">
      <c r="A34" s="25" t="s">
        <v>64</v>
      </c>
      <c r="B34" s="7">
        <v>791</v>
      </c>
      <c r="C34" s="27">
        <v>1600003530</v>
      </c>
      <c r="D34" s="27"/>
      <c r="E34" s="57">
        <v>20000</v>
      </c>
      <c r="F34" s="43">
        <v>20000</v>
      </c>
      <c r="G34" s="43">
        <v>20000</v>
      </c>
    </row>
    <row r="35" spans="1:7" ht="33.75" customHeight="1">
      <c r="A35" s="25" t="s">
        <v>11</v>
      </c>
      <c r="B35" s="7">
        <v>791</v>
      </c>
      <c r="C35" s="27">
        <v>1600003530</v>
      </c>
      <c r="D35" s="27">
        <v>200</v>
      </c>
      <c r="E35" s="57">
        <v>20000</v>
      </c>
      <c r="F35" s="43">
        <v>20000</v>
      </c>
      <c r="G35" s="43">
        <v>20000</v>
      </c>
    </row>
    <row r="36" spans="1:7" ht="45.75" customHeight="1">
      <c r="A36" s="25" t="s">
        <v>58</v>
      </c>
      <c r="B36" s="7">
        <v>791</v>
      </c>
      <c r="C36" s="27">
        <v>1600003610</v>
      </c>
      <c r="D36" s="27"/>
      <c r="E36" s="57">
        <f>E37+E38</f>
        <v>626944.81999999995</v>
      </c>
      <c r="F36" s="43">
        <v>50000</v>
      </c>
      <c r="G36" s="43">
        <v>50000</v>
      </c>
    </row>
    <row r="37" spans="1:7" ht="27.6">
      <c r="A37" s="25" t="s">
        <v>11</v>
      </c>
      <c r="B37" s="7">
        <v>791</v>
      </c>
      <c r="C37" s="27">
        <v>1600003610</v>
      </c>
      <c r="D37" s="27">
        <v>200</v>
      </c>
      <c r="E37" s="57">
        <v>622612.84</v>
      </c>
      <c r="F37" s="43">
        <v>50000</v>
      </c>
      <c r="G37" s="43">
        <v>50000</v>
      </c>
    </row>
    <row r="38" spans="1:7">
      <c r="A38" s="11" t="s">
        <v>12</v>
      </c>
      <c r="B38" s="7">
        <v>791</v>
      </c>
      <c r="C38" s="27">
        <v>1600003610</v>
      </c>
      <c r="D38" s="27">
        <v>800</v>
      </c>
      <c r="E38" s="57">
        <v>4331.9799999999996</v>
      </c>
      <c r="F38" s="43"/>
      <c r="G38" s="43"/>
    </row>
    <row r="39" spans="1:7" ht="27.6">
      <c r="A39" s="38" t="s">
        <v>79</v>
      </c>
      <c r="B39" s="7">
        <v>791</v>
      </c>
      <c r="C39" s="39" t="s">
        <v>80</v>
      </c>
      <c r="D39" s="39"/>
      <c r="E39" s="45">
        <f>E40</f>
        <v>381000</v>
      </c>
      <c r="F39" s="43">
        <f>F40</f>
        <v>381000</v>
      </c>
      <c r="G39" s="43">
        <f>G40</f>
        <v>381000</v>
      </c>
    </row>
    <row r="40" spans="1:7" ht="27.6">
      <c r="A40" s="38" t="s">
        <v>81</v>
      </c>
      <c r="B40" s="7">
        <v>791</v>
      </c>
      <c r="C40" s="39" t="s">
        <v>80</v>
      </c>
      <c r="D40" s="39" t="s">
        <v>82</v>
      </c>
      <c r="E40" s="45">
        <v>381000</v>
      </c>
      <c r="F40" s="43">
        <v>381000</v>
      </c>
      <c r="G40" s="43">
        <v>381000</v>
      </c>
    </row>
    <row r="41" spans="1:7" ht="49.5" customHeight="1">
      <c r="A41" s="11" t="s">
        <v>18</v>
      </c>
      <c r="B41" s="7">
        <v>791</v>
      </c>
      <c r="C41" s="7">
        <v>1600051180</v>
      </c>
      <c r="D41" s="7"/>
      <c r="E41" s="57">
        <f>E42</f>
        <v>1028650</v>
      </c>
      <c r="F41" s="43">
        <f>F42</f>
        <v>1076850</v>
      </c>
      <c r="G41" s="43">
        <f>G42</f>
        <v>1116350</v>
      </c>
    </row>
    <row r="42" spans="1:7" ht="57" customHeight="1">
      <c r="A42" s="13" t="s">
        <v>8</v>
      </c>
      <c r="B42" s="7">
        <v>791</v>
      </c>
      <c r="C42" s="7">
        <v>1600051180</v>
      </c>
      <c r="D42" s="7">
        <v>100</v>
      </c>
      <c r="E42" s="57">
        <v>1028650</v>
      </c>
      <c r="F42" s="43">
        <v>1076850</v>
      </c>
      <c r="G42" s="43">
        <v>1116350</v>
      </c>
    </row>
    <row r="43" spans="1:7" ht="55.2">
      <c r="A43" s="38" t="s">
        <v>105</v>
      </c>
      <c r="B43" s="7">
        <v>791</v>
      </c>
      <c r="C43" s="39" t="s">
        <v>106</v>
      </c>
      <c r="D43" s="39"/>
      <c r="E43" s="62">
        <f>E44</f>
        <v>611200</v>
      </c>
      <c r="F43" s="64"/>
      <c r="G43" s="64"/>
    </row>
    <row r="44" spans="1:7" ht="27.6">
      <c r="A44" s="38" t="s">
        <v>81</v>
      </c>
      <c r="B44" s="7">
        <v>791</v>
      </c>
      <c r="C44" s="39" t="s">
        <v>106</v>
      </c>
      <c r="D44" s="39" t="s">
        <v>82</v>
      </c>
      <c r="E44" s="62">
        <v>611200</v>
      </c>
      <c r="F44" s="64"/>
      <c r="G44" s="64"/>
    </row>
    <row r="45" spans="1:7" ht="27.6">
      <c r="A45" s="11" t="s">
        <v>45</v>
      </c>
      <c r="B45" s="7">
        <v>791</v>
      </c>
      <c r="C45" s="7">
        <v>1600074040</v>
      </c>
      <c r="D45" s="7"/>
      <c r="E45" s="57">
        <v>600000</v>
      </c>
      <c r="F45" s="43">
        <v>0</v>
      </c>
      <c r="G45" s="43">
        <v>0</v>
      </c>
    </row>
    <row r="46" spans="1:7" ht="27.6">
      <c r="A46" s="11" t="s">
        <v>11</v>
      </c>
      <c r="B46" s="28">
        <v>791</v>
      </c>
      <c r="C46" s="7">
        <v>1600074040</v>
      </c>
      <c r="D46" s="7">
        <v>200</v>
      </c>
      <c r="E46" s="57">
        <v>600000</v>
      </c>
      <c r="F46" s="43">
        <v>0</v>
      </c>
      <c r="G46" s="43">
        <v>0</v>
      </c>
    </row>
    <row r="47" spans="1:7">
      <c r="A47" s="11" t="s">
        <v>15</v>
      </c>
      <c r="B47" s="28">
        <v>791</v>
      </c>
      <c r="C47" s="7">
        <v>1600007500</v>
      </c>
      <c r="D47" s="7"/>
      <c r="E47" s="57">
        <v>70000</v>
      </c>
      <c r="F47" s="43">
        <v>70000</v>
      </c>
      <c r="G47" s="43">
        <v>70000</v>
      </c>
    </row>
    <row r="48" spans="1:7">
      <c r="A48" s="11" t="s">
        <v>12</v>
      </c>
      <c r="B48" s="28">
        <v>791</v>
      </c>
      <c r="C48" s="7">
        <v>1600007500</v>
      </c>
      <c r="D48" s="7">
        <v>800</v>
      </c>
      <c r="E48" s="57">
        <v>70000</v>
      </c>
      <c r="F48" s="43">
        <v>70000</v>
      </c>
      <c r="G48" s="43">
        <v>70000</v>
      </c>
    </row>
    <row r="49" spans="1:7" ht="41.4">
      <c r="A49" s="25" t="s">
        <v>69</v>
      </c>
      <c r="B49" s="28">
        <v>791</v>
      </c>
      <c r="C49" s="27">
        <v>1600061340</v>
      </c>
      <c r="D49" s="27"/>
      <c r="E49" s="45">
        <v>600000</v>
      </c>
      <c r="F49" s="45">
        <v>600000</v>
      </c>
      <c r="G49" s="45">
        <v>600000</v>
      </c>
    </row>
    <row r="50" spans="1:7" ht="41.4">
      <c r="A50" s="25" t="s">
        <v>70</v>
      </c>
      <c r="B50" s="28">
        <v>791</v>
      </c>
      <c r="C50" s="27">
        <v>1600061340</v>
      </c>
      <c r="D50" s="27">
        <v>600</v>
      </c>
      <c r="E50" s="45">
        <v>600000</v>
      </c>
      <c r="F50" s="45">
        <v>600000</v>
      </c>
      <c r="G50" s="45">
        <v>600000</v>
      </c>
    </row>
    <row r="51" spans="1:7">
      <c r="A51" s="18" t="s">
        <v>40</v>
      </c>
      <c r="B51" s="28">
        <v>791</v>
      </c>
      <c r="C51" s="19">
        <v>1600099990</v>
      </c>
      <c r="D51" s="19"/>
      <c r="E51" s="57">
        <f>E52</f>
        <v>0</v>
      </c>
      <c r="F51" s="43">
        <f>F52</f>
        <v>461000</v>
      </c>
      <c r="G51" s="43">
        <f>G52</f>
        <v>923500</v>
      </c>
    </row>
    <row r="52" spans="1:7">
      <c r="A52" s="18" t="s">
        <v>41</v>
      </c>
      <c r="B52" s="28">
        <v>791</v>
      </c>
      <c r="C52" s="19">
        <v>1600099990</v>
      </c>
      <c r="D52" s="19">
        <v>900</v>
      </c>
      <c r="E52" s="57">
        <v>0</v>
      </c>
      <c r="F52" s="43">
        <v>461000</v>
      </c>
      <c r="G52" s="43">
        <v>923500</v>
      </c>
    </row>
    <row r="53" spans="1:7">
      <c r="A53" s="29"/>
      <c r="B53" s="40"/>
      <c r="C53" s="30"/>
      <c r="D53" s="30"/>
      <c r="E53" s="41"/>
    </row>
    <row r="54" spans="1:7">
      <c r="A54" s="29"/>
      <c r="B54" s="4"/>
    </row>
    <row r="55" spans="1:7">
      <c r="A55" s="4" t="s">
        <v>25</v>
      </c>
      <c r="B55" s="4"/>
    </row>
    <row r="56" spans="1:7">
      <c r="A56" s="4" t="s">
        <v>61</v>
      </c>
      <c r="B56" s="4"/>
    </row>
    <row r="57" spans="1:7">
      <c r="A57" s="4" t="s">
        <v>26</v>
      </c>
      <c r="B57" s="4"/>
    </row>
    <row r="58" spans="1:7">
      <c r="A58" s="4" t="s">
        <v>27</v>
      </c>
      <c r="B58" s="4"/>
    </row>
    <row r="59" spans="1:7" ht="15.75" customHeight="1">
      <c r="A59" s="4" t="s">
        <v>28</v>
      </c>
      <c r="B59" s="4"/>
      <c r="C59" s="20" t="s">
        <v>63</v>
      </c>
    </row>
    <row r="60" spans="1:7">
      <c r="A60" s="4"/>
      <c r="B60" s="4"/>
    </row>
    <row r="61" spans="1:7">
      <c r="A61" s="4"/>
      <c r="B61" s="4"/>
    </row>
    <row r="62" spans="1:7">
      <c r="A62" s="4"/>
      <c r="B62" s="4"/>
    </row>
    <row r="63" spans="1:7">
      <c r="A63" s="4"/>
      <c r="B63" s="4"/>
    </row>
    <row r="64" spans="1:7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</sheetData>
  <mergeCells count="6">
    <mergeCell ref="A7:E7"/>
    <mergeCell ref="A1:A2"/>
    <mergeCell ref="C1:E1"/>
    <mergeCell ref="C2:E2"/>
    <mergeCell ref="C3:E3"/>
    <mergeCell ref="A5:G5"/>
  </mergeCells>
  <phoneticPr fontId="6" type="noConversion"/>
  <pageMargins left="0.70866141732283472" right="0.11" top="0.31" bottom="0.68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3" sqref="B3"/>
    </sheetView>
  </sheetViews>
  <sheetFormatPr defaultRowHeight="14.4"/>
  <cols>
    <col min="1" max="1" width="23.33203125" style="47" customWidth="1"/>
    <col min="2" max="2" width="28.44140625" style="47" customWidth="1"/>
    <col min="3" max="3" width="14" style="47" customWidth="1"/>
  </cols>
  <sheetData>
    <row r="1" spans="1:5">
      <c r="B1" s="2" t="s">
        <v>93</v>
      </c>
      <c r="C1" s="2"/>
      <c r="D1" s="2"/>
      <c r="E1" s="2"/>
    </row>
    <row r="2" spans="1:5" ht="23.4" customHeight="1">
      <c r="B2" s="67" t="s">
        <v>60</v>
      </c>
      <c r="C2" s="67"/>
      <c r="D2" s="67"/>
      <c r="E2" s="67"/>
    </row>
    <row r="3" spans="1:5">
      <c r="B3" s="2" t="s">
        <v>110</v>
      </c>
      <c r="C3" s="2"/>
      <c r="D3" s="2"/>
      <c r="E3" s="2"/>
    </row>
    <row r="5" spans="1:5" ht="55.95" customHeight="1">
      <c r="A5" s="79" t="s">
        <v>103</v>
      </c>
      <c r="B5" s="79"/>
      <c r="C5" s="79"/>
      <c r="D5" s="75"/>
      <c r="E5" s="75"/>
    </row>
    <row r="6" spans="1:5" ht="15.6">
      <c r="A6" s="48"/>
      <c r="B6" s="48"/>
      <c r="C6" s="48"/>
    </row>
    <row r="7" spans="1:5" ht="15.6">
      <c r="A7" s="49"/>
      <c r="B7" s="49"/>
      <c r="C7" s="49" t="s">
        <v>94</v>
      </c>
    </row>
    <row r="8" spans="1:5" ht="31.2">
      <c r="A8" s="50" t="s">
        <v>95</v>
      </c>
      <c r="B8" s="50" t="s">
        <v>96</v>
      </c>
      <c r="C8" s="14" t="s">
        <v>52</v>
      </c>
      <c r="D8" s="7" t="s">
        <v>84</v>
      </c>
      <c r="E8" s="14" t="s">
        <v>86</v>
      </c>
    </row>
    <row r="9" spans="1:5" ht="46.8">
      <c r="A9" s="51" t="s">
        <v>97</v>
      </c>
      <c r="B9" s="52" t="s">
        <v>98</v>
      </c>
      <c r="C9" s="53">
        <v>2615380.44</v>
      </c>
      <c r="D9" s="53">
        <f>D10</f>
        <v>0</v>
      </c>
      <c r="E9" s="53">
        <f>E10</f>
        <v>0</v>
      </c>
    </row>
    <row r="10" spans="1:5" ht="46.8">
      <c r="A10" s="51" t="s">
        <v>99</v>
      </c>
      <c r="B10" s="52" t="s">
        <v>100</v>
      </c>
      <c r="C10" s="53">
        <v>2615380.44</v>
      </c>
      <c r="D10" s="53">
        <f>D11</f>
        <v>0</v>
      </c>
      <c r="E10" s="53">
        <f>E11</f>
        <v>0</v>
      </c>
    </row>
    <row r="11" spans="1:5" ht="62.4">
      <c r="A11" s="51" t="s">
        <v>101</v>
      </c>
      <c r="B11" s="52" t="s">
        <v>102</v>
      </c>
      <c r="C11" s="53">
        <v>2615380.44</v>
      </c>
      <c r="D11" s="53">
        <v>0</v>
      </c>
      <c r="E11" s="53">
        <v>0</v>
      </c>
    </row>
    <row r="13" spans="1:5" ht="1.2" customHeight="1"/>
    <row r="14" spans="1:5" hidden="1"/>
    <row r="15" spans="1:5" hidden="1"/>
    <row r="16" spans="1:5" ht="27.6">
      <c r="A16" s="68" t="s">
        <v>25</v>
      </c>
      <c r="B16" s="68"/>
      <c r="C16" s="69"/>
    </row>
    <row r="17" spans="1:3">
      <c r="A17" s="68" t="s">
        <v>61</v>
      </c>
      <c r="B17" s="68"/>
      <c r="C17" s="69"/>
    </row>
    <row r="18" spans="1:3">
      <c r="A18" s="68" t="s">
        <v>26</v>
      </c>
      <c r="B18" s="68"/>
      <c r="C18" s="69"/>
    </row>
    <row r="19" spans="1:3">
      <c r="A19" s="68" t="s">
        <v>27</v>
      </c>
      <c r="B19" s="68"/>
      <c r="C19" s="69"/>
    </row>
    <row r="20" spans="1:3" ht="27.6">
      <c r="A20" s="68" t="s">
        <v>28</v>
      </c>
      <c r="B20" s="68"/>
      <c r="C20" s="68" t="s">
        <v>63</v>
      </c>
    </row>
  </sheetData>
  <mergeCells count="1">
    <mergeCell ref="A5:E5"/>
  </mergeCells>
  <phoneticPr fontId="6" type="noConversion"/>
  <pageMargins left="0.74803149606299213" right="0.61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3</vt:lpstr>
      <vt:lpstr>прил.4</vt:lpstr>
      <vt:lpstr>прил.5</vt:lpstr>
      <vt:lpstr>прил.1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Accord</cp:lastModifiedBy>
  <cp:lastPrinted>2023-04-11T10:11:55Z</cp:lastPrinted>
  <dcterms:created xsi:type="dcterms:W3CDTF">2016-11-12T16:46:08Z</dcterms:created>
  <dcterms:modified xsi:type="dcterms:W3CDTF">2023-04-11T10:11:57Z</dcterms:modified>
</cp:coreProperties>
</file>