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112" windowHeight="7992" activeTab="2"/>
  </bookViews>
  <sheets>
    <sheet name="прил. 2" sheetId="1" r:id="rId1"/>
    <sheet name="прил.3" sheetId="3" r:id="rId2"/>
    <sheet name="прил.4" sheetId="5" r:id="rId3"/>
  </sheets>
  <calcPr calcId="124519"/>
</workbook>
</file>

<file path=xl/calcChain.xml><?xml version="1.0" encoding="utf-8"?>
<calcChain xmlns="http://schemas.openxmlformats.org/spreadsheetml/2006/main">
  <c r="G33" i="1"/>
  <c r="G11" i="5"/>
  <c r="G10"/>
  <c r="G9" s="1"/>
  <c r="F11"/>
  <c r="F10"/>
  <c r="F45"/>
  <c r="G45"/>
  <c r="E45"/>
  <c r="G37"/>
  <c r="F37"/>
  <c r="G35"/>
  <c r="F35"/>
  <c r="G18"/>
  <c r="F18"/>
  <c r="G26"/>
  <c r="F26"/>
  <c r="G24"/>
  <c r="F24"/>
  <c r="G22"/>
  <c r="F22"/>
  <c r="G20"/>
  <c r="F20"/>
  <c r="G14"/>
  <c r="F14"/>
  <c r="G12"/>
  <c r="F12"/>
  <c r="F9"/>
  <c r="F10" i="3"/>
  <c r="E10"/>
  <c r="F9"/>
  <c r="E9"/>
  <c r="E44"/>
  <c r="F44"/>
  <c r="D44"/>
  <c r="F36"/>
  <c r="E36"/>
  <c r="F34"/>
  <c r="E34"/>
  <c r="F25"/>
  <c r="E25"/>
  <c r="F23"/>
  <c r="E23"/>
  <c r="F21"/>
  <c r="E21"/>
  <c r="F19"/>
  <c r="E19"/>
  <c r="F17"/>
  <c r="E17"/>
  <c r="F13"/>
  <c r="E13"/>
  <c r="F11"/>
  <c r="E11"/>
  <c r="G32" i="1"/>
  <c r="G31"/>
  <c r="F33"/>
  <c r="F32"/>
  <c r="F31"/>
  <c r="G10"/>
  <c r="F10"/>
  <c r="F72"/>
  <c r="F71"/>
  <c r="F70" s="1"/>
  <c r="F69" s="1"/>
  <c r="G72"/>
  <c r="G71"/>
  <c r="G70"/>
  <c r="G69"/>
  <c r="E72"/>
  <c r="E71"/>
  <c r="E70"/>
  <c r="E69"/>
  <c r="G61"/>
  <c r="F61"/>
  <c r="G60"/>
  <c r="G59" s="1"/>
  <c r="F60"/>
  <c r="F59" s="1"/>
  <c r="G55"/>
  <c r="F55"/>
  <c r="G53"/>
  <c r="G52" s="1"/>
  <c r="F53"/>
  <c r="F52"/>
  <c r="G47"/>
  <c r="F47"/>
  <c r="F46"/>
  <c r="G44"/>
  <c r="G43" s="1"/>
  <c r="G42" s="1"/>
  <c r="F44"/>
  <c r="F43"/>
  <c r="F42" s="1"/>
  <c r="G36"/>
  <c r="F36"/>
  <c r="F35" s="1"/>
  <c r="G35"/>
  <c r="G28"/>
  <c r="F28"/>
  <c r="F27" s="1"/>
  <c r="G27"/>
  <c r="G25"/>
  <c r="G24"/>
  <c r="G23"/>
  <c r="F25"/>
  <c r="F24"/>
  <c r="F23"/>
  <c r="G21"/>
  <c r="G20" s="1"/>
  <c r="F21"/>
  <c r="F20"/>
  <c r="G15"/>
  <c r="F15"/>
  <c r="G13"/>
  <c r="F13"/>
  <c r="F12" s="1"/>
  <c r="F11" s="1"/>
  <c r="G12"/>
  <c r="G11" s="1"/>
  <c r="E37" i="5"/>
  <c r="E35"/>
  <c r="E26"/>
  <c r="E24"/>
  <c r="E22"/>
  <c r="E18"/>
  <c r="E14"/>
  <c r="E12"/>
  <c r="E11"/>
  <c r="D13" i="3"/>
  <c r="D10"/>
  <c r="D9" s="1"/>
  <c r="D23"/>
  <c r="D34"/>
  <c r="D36"/>
  <c r="D17"/>
  <c r="E10" i="1"/>
  <c r="E9"/>
  <c r="E55"/>
  <c r="E33"/>
  <c r="E25"/>
  <c r="E24"/>
  <c r="E23" s="1"/>
  <c r="E21"/>
  <c r="E20" s="1"/>
  <c r="E10" i="5"/>
  <c r="E9" s="1"/>
  <c r="D11" i="3"/>
  <c r="D21"/>
  <c r="D25"/>
  <c r="E32" i="1"/>
  <c r="E31" s="1"/>
  <c r="E13"/>
  <c r="E12" s="1"/>
  <c r="E11" s="1"/>
  <c r="E16"/>
  <c r="E15"/>
  <c r="E28"/>
  <c r="E27"/>
  <c r="E36"/>
  <c r="E35"/>
  <c r="E47"/>
  <c r="E53"/>
  <c r="E52"/>
  <c r="E46"/>
  <c r="E60"/>
  <c r="E59"/>
  <c r="E65"/>
  <c r="F9" l="1"/>
  <c r="G9"/>
  <c r="G46"/>
</calcChain>
</file>

<file path=xl/sharedStrings.xml><?xml version="1.0" encoding="utf-8"?>
<sst xmlns="http://schemas.openxmlformats.org/spreadsheetml/2006/main" count="261" uniqueCount="102">
  <si>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</si>
  <si>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</si>
  <si>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</si>
  <si>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</si>
  <si>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</si>
  <si>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</si>
  <si>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</si>
  <si>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</si>
  <si>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</si>
  <si>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</si>
  <si>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</si>
  <si>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</si>
  <si>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</si>
  <si>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</si>
  <si>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</si>
  <si>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</si>
  <si>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</si>
  <si>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</si>
  <si>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</si>
  <si>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</si>
  <si>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</si>
  <si>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</si>
  <si>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</si>
  <si>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</si>
  <si>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</si>
  <si>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</si>
  <si>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</si>
  <si>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</si>
  <si>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</si>
  <si>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</si>
  <si>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</si>
  <si>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</si>
  <si>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</si>
  <si>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</si>
  <si>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</si>
  <si>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</si>
  <si>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</si>
  <si>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</si>
  <si>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</si>
  <si>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Вед.</t>
  </si>
  <si>
    <t>Условно утвержденные расходы</t>
  </si>
  <si>
    <t>Иные средства</t>
  </si>
  <si>
    <t>УСЛОВНО УТВЕРЖДЕННЫЕ РАСХОДЫ</t>
  </si>
  <si>
    <t>НАЦИОНАЛЬНАЯ БЕЗОПАСНОСТЬ И ПРАВООХРАНИТЕЛЬНАЯ ДЕЯТЕЛЬНОСТЬ</t>
  </si>
  <si>
    <t>0300</t>
  </si>
  <si>
    <t>Другие вопросы в области жилищно-коммунального хозяйства</t>
  </si>
  <si>
    <t>0113</t>
  </si>
  <si>
    <t>Другие общегосударственные вопросы</t>
  </si>
  <si>
    <t>Содержание и обслуживание муниципальной казны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</si>
  <si>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</si>
  <si>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</si>
  <si>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</si>
  <si>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</si>
  <si>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</si>
  <si>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</si>
  <si>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</si>
  <si>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</si>
  <si>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</si>
  <si>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</si>
  <si>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791</t>
  </si>
  <si>
    <t>к решению Совета сельского поселения Кандринский сельсовет муниципального района Туймазинский район РБ</t>
  </si>
  <si>
    <t>Кандринский сельсовет</t>
  </si>
  <si>
    <t>Администрация сельского поселения Кандринский сельсовет муниципального района Туймазинский район РБ</t>
  </si>
  <si>
    <t>Р.Р. Рафиков</t>
  </si>
  <si>
    <t>Мероприятия в области жилищного хозяйства</t>
  </si>
  <si>
    <t>СОЦИАЛЬНАЯ ПОЛИТИКА</t>
  </si>
  <si>
    <t>1000</t>
  </si>
  <si>
    <t>Социальное обеспечение населения</t>
  </si>
  <si>
    <t>1003</t>
  </si>
  <si>
    <t>Субсидии иным некоммерческим организациям, не являющимся государственными (муниципальными) учреждениями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</si>
  <si>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</si>
  <si>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</si>
  <si>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Обеспечение пожарной безопасности</t>
  </si>
  <si>
    <t>0310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</si>
  <si>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</si>
  <si>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</si>
  <si>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</si>
  <si>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</si>
  <si>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</si>
  <si>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1600041200</t>
  </si>
  <si>
    <t xml:space="preserve">Закупка товаров и работ и услуг для государственных (муниципальных) нужд         </t>
  </si>
  <si>
    <t>200</t>
  </si>
  <si>
    <t>Приложение № 4</t>
  </si>
  <si>
    <t>2024 год</t>
  </si>
  <si>
    <t>Муниципальная программа "Развитие территории сельского поселения Кандринский сельсовет на 2023-2025 годы"</t>
  </si>
  <si>
    <t>2025 год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</si>
  <si>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</si>
  <si>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</si>
  <si>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</si>
  <si>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Приложение № 2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</si>
  <si>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2023-2025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</si>
  <si>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2023-2025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</si>
  <si>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2023-2025 годы </t>
  </si>
  <si>
    <t xml:space="preserve">                (руб.)</t>
  </si>
  <si>
    <t xml:space="preserve">           (руб.)</t>
  </si>
  <si>
    <t xml:space="preserve">               (руб.)</t>
  </si>
  <si>
    <t>от 23 декабря 2022 г. № 228</t>
  </si>
  <si>
    <t>Кандринский     сельсовет</t>
  </si>
  <si>
    <t xml:space="preserve">муниципального    района </t>
  </si>
  <si>
    <t>Туймазинский         район</t>
  </si>
  <si>
    <t>Республики Башкортостан                                       Р.Р.Рафиков</t>
  </si>
  <si>
    <t>Республики Башкортостан                                             Р.Р.Рафиков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</si>
</sst>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selection activeCell="A5" sqref="A5:G5"/>
    </sheetView>
  </sheetViews>
  <sheetFormatPr defaultRowHeight="14.4"/>
  <cols>
    <col min="1" max="1" width="63" customWidth="1"/>
    <col min="2" max="2" width="7.88671875" customWidth="1"/>
    <col min="3" max="3" width="11.5546875" customWidth="1"/>
    <col min="4" max="4" width="6.33203125" customWidth="1"/>
    <col min="5" max="5" width="11.88671875" style="13" bestFit="1" customWidth="1"/>
    <col min="6" max="6" width="11.5546875" customWidth="1"/>
    <col min="7" max="7" width="13.33203125" customWidth="1"/>
    <col min="8" max="8" width="0.44140625" customWidth="1"/>
    <col min="9" max="9" width="8.88671875" hidden="1" customWidth="1"/>
  </cols>
  <sheetData>
    <row r="1" spans="1:9" ht="15" customHeight="1">
      <c r="A1" s="54"/>
      <c r="B1" s="55"/>
      <c r="C1" s="55"/>
      <c r="D1" s="55"/>
      <c r="E1" s="55"/>
      <c r="F1" s="50" t="s">
        <v>89</v>
      </c>
      <c r="G1" s="50"/>
      <c r="H1" s="50"/>
      <c r="I1" s="50"/>
    </row>
    <row r="2" spans="1:9" ht="48" customHeight="1">
      <c r="A2" s="54"/>
      <c r="B2" s="52"/>
      <c r="C2" s="52"/>
      <c r="D2" s="52"/>
      <c r="E2" s="52"/>
      <c r="F2" s="52" t="s">
        <v>60</v>
      </c>
      <c r="G2" s="52"/>
      <c r="H2" s="52"/>
      <c r="I2" s="52"/>
    </row>
    <row r="3" spans="1:9" ht="15" customHeight="1">
      <c r="A3" s="1"/>
      <c r="B3" s="52"/>
      <c r="C3" s="52"/>
      <c r="D3" s="52"/>
      <c r="E3" s="52"/>
      <c r="F3" s="51" t="s">
        <v>96</v>
      </c>
      <c r="G3" s="50"/>
      <c r="H3" s="50"/>
      <c r="I3" s="50"/>
    </row>
    <row r="4" spans="1:9" ht="0.6" customHeight="1">
      <c r="A4" s="2"/>
    </row>
    <row r="5" spans="1:9" ht="63.6" customHeight="1">
      <c r="A5" s="56" t="s">
        <v>90</v>
      </c>
      <c r="B5" s="56"/>
      <c r="C5" s="56"/>
      <c r="D5" s="56"/>
      <c r="E5" s="56"/>
      <c r="F5" s="57"/>
      <c r="G5" s="57"/>
    </row>
    <row r="6" spans="1:9" hidden="1">
      <c r="A6" s="2"/>
    </row>
    <row r="7" spans="1:9">
      <c r="A7" s="53"/>
      <c r="B7" s="53"/>
      <c r="C7" s="53"/>
      <c r="D7" s="53"/>
      <c r="E7" s="53"/>
      <c r="G7" t="s">
        <v>93</v>
      </c>
    </row>
    <row r="8" spans="1:9" ht="21.75" customHeight="1">
      <c r="A8" s="6" t="s">
        <v>0</v>
      </c>
      <c r="B8" s="6" t="s">
        <v>1</v>
      </c>
      <c r="C8" s="6" t="s">
        <v>2</v>
      </c>
      <c r="D8" s="6" t="s">
        <v>3</v>
      </c>
      <c r="E8" s="14" t="s">
        <v>52</v>
      </c>
      <c r="F8" s="6" t="s">
        <v>83</v>
      </c>
      <c r="G8" s="14" t="s">
        <v>85</v>
      </c>
    </row>
    <row r="9" spans="1:9" ht="19.5" customHeight="1">
      <c r="A9" s="7" t="s">
        <v>4</v>
      </c>
      <c r="B9" s="8"/>
      <c r="C9" s="8"/>
      <c r="D9" s="8"/>
      <c r="E9" s="23">
        <f>E10+E34+E38+E41+E45+E49+E51+E54+E56+E58+E62+E64+E68</f>
        <v>22074650</v>
      </c>
      <c r="F9" s="23">
        <f>F10+F31+F35+F42+F46+F59+F65+F69</f>
        <v>21338050</v>
      </c>
      <c r="G9" s="23">
        <f>G10+G31+G35+G42+G46+G59+G65+G69</f>
        <v>21403650</v>
      </c>
    </row>
    <row r="10" spans="1:9" ht="18.75" customHeight="1">
      <c r="A10" s="7" t="s">
        <v>5</v>
      </c>
      <c r="B10" s="9" t="s">
        <v>29</v>
      </c>
      <c r="C10" s="8"/>
      <c r="D10" s="8"/>
      <c r="E10" s="23">
        <f>E14+E17+E18+E19+E22+E26+E29+E30</f>
        <v>9124000</v>
      </c>
      <c r="F10" s="23">
        <f>F14+F17+F18+F19+F22+F26+F29+F30</f>
        <v>8939200</v>
      </c>
      <c r="G10" s="23">
        <f>G14+G17+G18+G19+G22+G26+G29+G30</f>
        <v>8965300</v>
      </c>
    </row>
    <row r="11" spans="1:9" ht="27.6">
      <c r="A11" s="10" t="s">
        <v>6</v>
      </c>
      <c r="B11" s="11" t="s">
        <v>30</v>
      </c>
      <c r="C11" s="6"/>
      <c r="D11" s="6"/>
      <c r="E11" s="44">
        <f>E12</f>
        <v>1184200</v>
      </c>
      <c r="F11" s="44">
        <f t="shared" ref="F11:G13" si="0">F12</f>
        <v>1184200</v>
      </c>
      <c r="G11" s="44">
        <f t="shared" si="0"/>
        <v>1184200</v>
      </c>
    </row>
    <row r="12" spans="1:9" ht="27.6">
      <c r="A12" s="10" t="s">
        <v>84</v>
      </c>
      <c r="B12" s="11" t="s">
        <v>30</v>
      </c>
      <c r="C12" s="6">
        <v>1600000000</v>
      </c>
      <c r="D12" s="6"/>
      <c r="E12" s="44">
        <f>E13</f>
        <v>1184200</v>
      </c>
      <c r="F12" s="44">
        <f t="shared" si="0"/>
        <v>1184200</v>
      </c>
      <c r="G12" s="44">
        <f t="shared" si="0"/>
        <v>1184200</v>
      </c>
    </row>
    <row r="13" spans="1:9">
      <c r="A13" s="10" t="s">
        <v>7</v>
      </c>
      <c r="B13" s="11" t="s">
        <v>30</v>
      </c>
      <c r="C13" s="6">
        <v>1600002030</v>
      </c>
      <c r="D13" s="6"/>
      <c r="E13" s="44">
        <f>E14</f>
        <v>1184200</v>
      </c>
      <c r="F13" s="44">
        <f t="shared" si="0"/>
        <v>1184200</v>
      </c>
      <c r="G13" s="44">
        <f t="shared" si="0"/>
        <v>1184200</v>
      </c>
    </row>
    <row r="14" spans="1:9" ht="55.2">
      <c r="A14" s="10" t="s">
        <v>8</v>
      </c>
      <c r="B14" s="11" t="s">
        <v>30</v>
      </c>
      <c r="C14" s="6">
        <v>1600002030</v>
      </c>
      <c r="D14" s="6">
        <v>100</v>
      </c>
      <c r="E14" s="44">
        <v>1184200</v>
      </c>
      <c r="F14" s="44">
        <v>1184200</v>
      </c>
      <c r="G14" s="44">
        <v>1184200</v>
      </c>
    </row>
    <row r="15" spans="1:9" ht="41.4">
      <c r="A15" s="10" t="s">
        <v>9</v>
      </c>
      <c r="B15" s="11" t="s">
        <v>31</v>
      </c>
      <c r="C15" s="6"/>
      <c r="D15" s="6"/>
      <c r="E15" s="44">
        <f>E16</f>
        <v>7161800</v>
      </c>
      <c r="F15" s="44">
        <f>F16</f>
        <v>5595100</v>
      </c>
      <c r="G15" s="44">
        <f>G16</f>
        <v>5595100</v>
      </c>
    </row>
    <row r="16" spans="1:9" ht="27.6">
      <c r="A16" s="10" t="s">
        <v>10</v>
      </c>
      <c r="B16" s="11" t="s">
        <v>31</v>
      </c>
      <c r="C16" s="6">
        <v>1600002040</v>
      </c>
      <c r="D16" s="6"/>
      <c r="E16" s="44">
        <f>E17+E18+E19</f>
        <v>7161800</v>
      </c>
      <c r="F16" s="44">
        <v>5595100</v>
      </c>
      <c r="G16" s="44">
        <v>5595100</v>
      </c>
    </row>
    <row r="17" spans="1:7" ht="55.2">
      <c r="A17" s="10" t="s">
        <v>8</v>
      </c>
      <c r="B17" s="11" t="s">
        <v>31</v>
      </c>
      <c r="C17" s="6">
        <v>1600002040</v>
      </c>
      <c r="D17" s="6">
        <v>100</v>
      </c>
      <c r="E17" s="44">
        <v>5595100</v>
      </c>
      <c r="F17" s="44">
        <v>5595100</v>
      </c>
      <c r="G17" s="44">
        <v>5595100</v>
      </c>
    </row>
    <row r="18" spans="1:7" ht="27.6">
      <c r="A18" s="10" t="s">
        <v>11</v>
      </c>
      <c r="B18" s="11" t="s">
        <v>31</v>
      </c>
      <c r="C18" s="6">
        <v>1600002040</v>
      </c>
      <c r="D18" s="6">
        <v>200</v>
      </c>
      <c r="E18" s="44">
        <v>1524200</v>
      </c>
      <c r="F18" s="44">
        <v>1549400</v>
      </c>
      <c r="G18" s="44">
        <v>1575500</v>
      </c>
    </row>
    <row r="19" spans="1:7">
      <c r="A19" s="10" t="s">
        <v>12</v>
      </c>
      <c r="B19" s="11" t="s">
        <v>31</v>
      </c>
      <c r="C19" s="6">
        <v>1600002040</v>
      </c>
      <c r="D19" s="6">
        <v>800</v>
      </c>
      <c r="E19" s="44">
        <v>42500</v>
      </c>
      <c r="F19" s="44">
        <v>42500</v>
      </c>
      <c r="G19" s="44">
        <v>42500</v>
      </c>
    </row>
    <row r="20" spans="1:7" ht="19.8" customHeight="1">
      <c r="A20" s="26" t="s">
        <v>86</v>
      </c>
      <c r="B20" s="27" t="s">
        <v>87</v>
      </c>
      <c r="C20" s="28"/>
      <c r="D20" s="28"/>
      <c r="E20" s="43">
        <f t="shared" ref="E20:G21" si="1">E21</f>
        <v>210000</v>
      </c>
      <c r="F20" s="43">
        <f t="shared" si="1"/>
        <v>0</v>
      </c>
      <c r="G20" s="43">
        <f t="shared" si="1"/>
        <v>0</v>
      </c>
    </row>
    <row r="21" spans="1:7" ht="29.4" customHeight="1">
      <c r="A21" s="26" t="s">
        <v>88</v>
      </c>
      <c r="B21" s="27" t="s">
        <v>87</v>
      </c>
      <c r="C21" s="28">
        <v>1600000220</v>
      </c>
      <c r="D21" s="28"/>
      <c r="E21" s="43">
        <f t="shared" si="1"/>
        <v>210000</v>
      </c>
      <c r="F21" s="43">
        <f t="shared" si="1"/>
        <v>0</v>
      </c>
      <c r="G21" s="43">
        <f t="shared" si="1"/>
        <v>0</v>
      </c>
    </row>
    <row r="22" spans="1:7" ht="29.4" customHeight="1">
      <c r="A22" s="10" t="s">
        <v>12</v>
      </c>
      <c r="B22" s="27" t="s">
        <v>87</v>
      </c>
      <c r="C22" s="28">
        <v>1600000220</v>
      </c>
      <c r="D22" s="28">
        <v>800</v>
      </c>
      <c r="E22" s="43">
        <v>210000</v>
      </c>
      <c r="F22" s="43">
        <v>0</v>
      </c>
      <c r="G22" s="43">
        <v>0</v>
      </c>
    </row>
    <row r="23" spans="1:7">
      <c r="A23" s="10" t="s">
        <v>13</v>
      </c>
      <c r="B23" s="11" t="s">
        <v>32</v>
      </c>
      <c r="C23" s="6"/>
      <c r="D23" s="6"/>
      <c r="E23" s="44">
        <f t="shared" ref="E23:G25" si="2">E24</f>
        <v>70000</v>
      </c>
      <c r="F23" s="44">
        <f t="shared" si="2"/>
        <v>70000</v>
      </c>
      <c r="G23" s="44">
        <f t="shared" si="2"/>
        <v>70000</v>
      </c>
    </row>
    <row r="24" spans="1:7">
      <c r="A24" s="10" t="s">
        <v>14</v>
      </c>
      <c r="B24" s="11" t="s">
        <v>32</v>
      </c>
      <c r="C24" s="6">
        <v>1600000000</v>
      </c>
      <c r="D24" s="6"/>
      <c r="E24" s="44">
        <f t="shared" si="2"/>
        <v>70000</v>
      </c>
      <c r="F24" s="44">
        <f t="shared" si="2"/>
        <v>70000</v>
      </c>
      <c r="G24" s="44">
        <f t="shared" si="2"/>
        <v>70000</v>
      </c>
    </row>
    <row r="25" spans="1:7">
      <c r="A25" s="10" t="s">
        <v>15</v>
      </c>
      <c r="B25" s="11" t="s">
        <v>32</v>
      </c>
      <c r="C25" s="6">
        <v>1600007500</v>
      </c>
      <c r="D25" s="6"/>
      <c r="E25" s="44">
        <f t="shared" si="2"/>
        <v>70000</v>
      </c>
      <c r="F25" s="44">
        <f t="shared" si="2"/>
        <v>70000</v>
      </c>
      <c r="G25" s="44">
        <f t="shared" si="2"/>
        <v>70000</v>
      </c>
    </row>
    <row r="26" spans="1:7">
      <c r="A26" s="10" t="s">
        <v>12</v>
      </c>
      <c r="B26" s="11" t="s">
        <v>32</v>
      </c>
      <c r="C26" s="6">
        <v>1600007500</v>
      </c>
      <c r="D26" s="6">
        <v>800</v>
      </c>
      <c r="E26" s="44">
        <v>70000</v>
      </c>
      <c r="F26" s="44">
        <v>70000</v>
      </c>
      <c r="G26" s="44">
        <v>70000</v>
      </c>
    </row>
    <row r="27" spans="1:7">
      <c r="A27" s="10" t="s">
        <v>47</v>
      </c>
      <c r="B27" s="11" t="s">
        <v>46</v>
      </c>
      <c r="C27" s="6"/>
      <c r="D27" s="6"/>
      <c r="E27" s="44">
        <f>E28</f>
        <v>498000</v>
      </c>
      <c r="F27" s="44">
        <f>F28</f>
        <v>498000</v>
      </c>
      <c r="G27" s="44">
        <f>G28</f>
        <v>498000</v>
      </c>
    </row>
    <row r="28" spans="1:7">
      <c r="A28" s="10" t="s">
        <v>48</v>
      </c>
      <c r="B28" s="11" t="s">
        <v>46</v>
      </c>
      <c r="C28" s="6">
        <v>1600009040</v>
      </c>
      <c r="D28" s="6"/>
      <c r="E28" s="44">
        <f>E29+E30</f>
        <v>498000</v>
      </c>
      <c r="F28" s="44">
        <f>F29+F30</f>
        <v>498000</v>
      </c>
      <c r="G28" s="44">
        <f>G29+G30</f>
        <v>498000</v>
      </c>
    </row>
    <row r="29" spans="1:7" ht="27.6">
      <c r="A29" s="10" t="s">
        <v>11</v>
      </c>
      <c r="B29" s="11" t="s">
        <v>46</v>
      </c>
      <c r="C29" s="6">
        <v>1600009040</v>
      </c>
      <c r="D29" s="6">
        <v>200</v>
      </c>
      <c r="E29" s="44">
        <v>294000</v>
      </c>
      <c r="F29" s="44">
        <v>294000</v>
      </c>
      <c r="G29" s="44">
        <v>294000</v>
      </c>
    </row>
    <row r="30" spans="1:7">
      <c r="A30" s="10" t="s">
        <v>12</v>
      </c>
      <c r="B30" s="11" t="s">
        <v>46</v>
      </c>
      <c r="C30" s="6">
        <v>1600009040</v>
      </c>
      <c r="D30" s="6">
        <v>800</v>
      </c>
      <c r="E30" s="44">
        <v>204000</v>
      </c>
      <c r="F30" s="44">
        <v>204000</v>
      </c>
      <c r="G30" s="44">
        <v>204000</v>
      </c>
    </row>
    <row r="31" spans="1:7" ht="18.75" customHeight="1">
      <c r="A31" s="7" t="s">
        <v>16</v>
      </c>
      <c r="B31" s="9" t="s">
        <v>33</v>
      </c>
      <c r="C31" s="8"/>
      <c r="D31" s="8"/>
      <c r="E31" s="45">
        <f t="shared" ref="E31:G32" si="3">E32</f>
        <v>1028650</v>
      </c>
      <c r="F31" s="45">
        <f t="shared" si="3"/>
        <v>1076850</v>
      </c>
      <c r="G31" s="45">
        <f t="shared" si="3"/>
        <v>1116350</v>
      </c>
    </row>
    <row r="32" spans="1:7">
      <c r="A32" s="10" t="s">
        <v>17</v>
      </c>
      <c r="B32" s="11" t="s">
        <v>34</v>
      </c>
      <c r="C32" s="6"/>
      <c r="D32" s="6"/>
      <c r="E32" s="44">
        <f t="shared" si="3"/>
        <v>1028650</v>
      </c>
      <c r="F32" s="44">
        <f t="shared" si="3"/>
        <v>1076850</v>
      </c>
      <c r="G32" s="44">
        <f t="shared" si="3"/>
        <v>1116350</v>
      </c>
    </row>
    <row r="33" spans="1:7" ht="41.4">
      <c r="A33" s="10" t="s">
        <v>18</v>
      </c>
      <c r="B33" s="11" t="s">
        <v>34</v>
      </c>
      <c r="C33" s="6">
        <v>1600051180</v>
      </c>
      <c r="D33" s="6"/>
      <c r="E33" s="44">
        <f>E34</f>
        <v>1028650</v>
      </c>
      <c r="F33" s="44">
        <f>F34</f>
        <v>1076850</v>
      </c>
      <c r="G33" s="44">
        <f>G34</f>
        <v>1116350</v>
      </c>
    </row>
    <row r="34" spans="1:7" ht="59.25" customHeight="1">
      <c r="A34" s="12" t="s">
        <v>8</v>
      </c>
      <c r="B34" s="11" t="s">
        <v>34</v>
      </c>
      <c r="C34" s="6">
        <v>1600051180</v>
      </c>
      <c r="D34" s="6">
        <v>100</v>
      </c>
      <c r="E34" s="44">
        <v>1028650</v>
      </c>
      <c r="F34" s="44">
        <v>1076850</v>
      </c>
      <c r="G34" s="44">
        <v>1116350</v>
      </c>
    </row>
    <row r="35" spans="1:7" ht="27.6">
      <c r="A35" s="24" t="s">
        <v>43</v>
      </c>
      <c r="B35" s="9" t="s">
        <v>44</v>
      </c>
      <c r="C35" s="25"/>
      <c r="D35" s="25"/>
      <c r="E35" s="45">
        <f>E36+E39</f>
        <v>100000</v>
      </c>
      <c r="F35" s="45">
        <f>F36+F39</f>
        <v>50000</v>
      </c>
      <c r="G35" s="45">
        <f>G36+G39</f>
        <v>50000</v>
      </c>
    </row>
    <row r="36" spans="1:7">
      <c r="A36" s="37" t="s">
        <v>72</v>
      </c>
      <c r="B36" s="11" t="s">
        <v>73</v>
      </c>
      <c r="C36" s="25"/>
      <c r="D36" s="25"/>
      <c r="E36" s="44">
        <f>E37</f>
        <v>50000</v>
      </c>
      <c r="F36" s="44">
        <f>F37</f>
        <v>0</v>
      </c>
      <c r="G36" s="44">
        <f>G37</f>
        <v>0</v>
      </c>
    </row>
    <row r="37" spans="1:7" ht="69">
      <c r="A37" s="26" t="s">
        <v>49</v>
      </c>
      <c r="B37" s="11" t="s">
        <v>73</v>
      </c>
      <c r="C37" s="28">
        <v>1600074040</v>
      </c>
      <c r="D37" s="28"/>
      <c r="E37" s="44">
        <v>50000</v>
      </c>
      <c r="F37" s="44">
        <v>0</v>
      </c>
      <c r="G37" s="44">
        <v>0</v>
      </c>
    </row>
    <row r="38" spans="1:7" ht="27.6">
      <c r="A38" s="26" t="s">
        <v>11</v>
      </c>
      <c r="B38" s="11" t="s">
        <v>73</v>
      </c>
      <c r="C38" s="28">
        <v>1600074040</v>
      </c>
      <c r="D38" s="28">
        <v>200</v>
      </c>
      <c r="E38" s="44">
        <v>50000</v>
      </c>
      <c r="F38" s="44">
        <v>0</v>
      </c>
      <c r="G38" s="44">
        <v>0</v>
      </c>
    </row>
    <row r="39" spans="1:7" ht="27.6">
      <c r="A39" s="26" t="s">
        <v>53</v>
      </c>
      <c r="B39" s="27" t="s">
        <v>54</v>
      </c>
      <c r="C39" s="38"/>
      <c r="D39" s="38"/>
      <c r="E39" s="44">
        <v>50000</v>
      </c>
      <c r="F39" s="44">
        <v>50000</v>
      </c>
      <c r="G39" s="44">
        <v>50000</v>
      </c>
    </row>
    <row r="40" spans="1:7">
      <c r="A40" s="26" t="s">
        <v>55</v>
      </c>
      <c r="B40" s="27" t="s">
        <v>54</v>
      </c>
      <c r="C40" s="28">
        <v>1600024700</v>
      </c>
      <c r="D40" s="28"/>
      <c r="E40" s="44">
        <v>50000</v>
      </c>
      <c r="F40" s="44">
        <v>50000</v>
      </c>
      <c r="G40" s="44">
        <v>50000</v>
      </c>
    </row>
    <row r="41" spans="1:7" ht="33" customHeight="1">
      <c r="A41" s="26" t="s">
        <v>11</v>
      </c>
      <c r="B41" s="27" t="s">
        <v>54</v>
      </c>
      <c r="C41" s="28">
        <v>1600024700</v>
      </c>
      <c r="D41" s="28">
        <v>200</v>
      </c>
      <c r="E41" s="44">
        <v>50000</v>
      </c>
      <c r="F41" s="44">
        <v>50000</v>
      </c>
      <c r="G41" s="44">
        <v>50000</v>
      </c>
    </row>
    <row r="42" spans="1:7" ht="18.75" customHeight="1">
      <c r="A42" s="7" t="s">
        <v>19</v>
      </c>
      <c r="B42" s="9" t="s">
        <v>35</v>
      </c>
      <c r="C42" s="38"/>
      <c r="D42" s="38"/>
      <c r="E42" s="45">
        <v>1818000</v>
      </c>
      <c r="F42" s="45">
        <f t="shared" ref="F42:G44" si="4">F43</f>
        <v>1818000</v>
      </c>
      <c r="G42" s="45">
        <f t="shared" si="4"/>
        <v>1818000</v>
      </c>
    </row>
    <row r="43" spans="1:7" ht="18" customHeight="1">
      <c r="A43" s="10" t="s">
        <v>20</v>
      </c>
      <c r="B43" s="11" t="s">
        <v>36</v>
      </c>
      <c r="C43" s="6"/>
      <c r="D43" s="6"/>
      <c r="E43" s="44">
        <v>1818000</v>
      </c>
      <c r="F43" s="44">
        <f t="shared" si="4"/>
        <v>1818000</v>
      </c>
      <c r="G43" s="44">
        <f t="shared" si="4"/>
        <v>1818000</v>
      </c>
    </row>
    <row r="44" spans="1:7">
      <c r="A44" s="10" t="s">
        <v>21</v>
      </c>
      <c r="B44" s="11" t="s">
        <v>36</v>
      </c>
      <c r="C44" s="6">
        <v>1600003150</v>
      </c>
      <c r="D44" s="6"/>
      <c r="E44" s="44">
        <v>1818000</v>
      </c>
      <c r="F44" s="44">
        <f t="shared" si="4"/>
        <v>1818000</v>
      </c>
      <c r="G44" s="44">
        <f t="shared" si="4"/>
        <v>1818000</v>
      </c>
    </row>
    <row r="45" spans="1:7" ht="30.75" customHeight="1">
      <c r="A45" s="10" t="s">
        <v>11</v>
      </c>
      <c r="B45" s="11" t="s">
        <v>36</v>
      </c>
      <c r="C45" s="6">
        <v>1600003150</v>
      </c>
      <c r="D45" s="6">
        <v>200</v>
      </c>
      <c r="E45" s="44">
        <v>1818000</v>
      </c>
      <c r="F45" s="44">
        <v>1818000</v>
      </c>
      <c r="G45" s="44">
        <v>1818000</v>
      </c>
    </row>
    <row r="46" spans="1:7" ht="18.75" customHeight="1">
      <c r="A46" s="7" t="s">
        <v>22</v>
      </c>
      <c r="B46" s="9" t="s">
        <v>37</v>
      </c>
      <c r="C46" s="8"/>
      <c r="D46" s="8"/>
      <c r="E46" s="45">
        <f>E47+E52</f>
        <v>8873000</v>
      </c>
      <c r="F46" s="45">
        <f>F47+F52</f>
        <v>8012000</v>
      </c>
      <c r="G46" s="45">
        <f>G47+G52</f>
        <v>7549500</v>
      </c>
    </row>
    <row r="47" spans="1:7" ht="18.75" customHeight="1">
      <c r="A47" s="26" t="s">
        <v>56</v>
      </c>
      <c r="B47" s="27" t="s">
        <v>57</v>
      </c>
      <c r="C47" s="28"/>
      <c r="D47" s="28"/>
      <c r="E47" s="44">
        <f>E48+E50</f>
        <v>70000</v>
      </c>
      <c r="F47" s="44">
        <f>F48+F50</f>
        <v>70000</v>
      </c>
      <c r="G47" s="44">
        <f>G48+G50</f>
        <v>70000</v>
      </c>
    </row>
    <row r="48" spans="1:7" ht="17.25" customHeight="1">
      <c r="A48" s="26" t="s">
        <v>64</v>
      </c>
      <c r="B48" s="27" t="s">
        <v>57</v>
      </c>
      <c r="C48" s="28">
        <v>1600003530</v>
      </c>
      <c r="D48" s="28"/>
      <c r="E48" s="44">
        <v>20000</v>
      </c>
      <c r="F48" s="44">
        <v>20000</v>
      </c>
      <c r="G48" s="44">
        <v>20000</v>
      </c>
    </row>
    <row r="49" spans="1:7" ht="33" customHeight="1">
      <c r="A49" s="26" t="s">
        <v>11</v>
      </c>
      <c r="B49" s="27" t="s">
        <v>57</v>
      </c>
      <c r="C49" s="28">
        <v>1600003530</v>
      </c>
      <c r="D49" s="28">
        <v>200</v>
      </c>
      <c r="E49" s="44">
        <v>20000</v>
      </c>
      <c r="F49" s="44">
        <v>20000</v>
      </c>
      <c r="G49" s="44">
        <v>20000</v>
      </c>
    </row>
    <row r="50" spans="1:7" ht="44.25" customHeight="1">
      <c r="A50" s="26" t="s">
        <v>58</v>
      </c>
      <c r="B50" s="27" t="s">
        <v>57</v>
      </c>
      <c r="C50" s="28">
        <v>1600003610</v>
      </c>
      <c r="D50" s="28"/>
      <c r="E50" s="44">
        <v>50000</v>
      </c>
      <c r="F50" s="44">
        <v>50000</v>
      </c>
      <c r="G50" s="44">
        <v>50000</v>
      </c>
    </row>
    <row r="51" spans="1:7" ht="31.5" customHeight="1">
      <c r="A51" s="26" t="s">
        <v>11</v>
      </c>
      <c r="B51" s="27" t="s">
        <v>57</v>
      </c>
      <c r="C51" s="28">
        <v>1600003610</v>
      </c>
      <c r="D51" s="28">
        <v>200</v>
      </c>
      <c r="E51" s="44">
        <v>50000</v>
      </c>
      <c r="F51" s="44">
        <v>50000</v>
      </c>
      <c r="G51" s="44">
        <v>50000</v>
      </c>
    </row>
    <row r="52" spans="1:7">
      <c r="A52" s="10" t="s">
        <v>23</v>
      </c>
      <c r="B52" s="11" t="s">
        <v>38</v>
      </c>
      <c r="C52" s="6"/>
      <c r="D52" s="6"/>
      <c r="E52" s="44">
        <f>E53+E55+E57</f>
        <v>8803000</v>
      </c>
      <c r="F52" s="44">
        <f>F53+F55</f>
        <v>7942000</v>
      </c>
      <c r="G52" s="44">
        <f>G53+G55</f>
        <v>7479500</v>
      </c>
    </row>
    <row r="53" spans="1:7">
      <c r="A53" s="10" t="s">
        <v>24</v>
      </c>
      <c r="B53" s="11" t="s">
        <v>38</v>
      </c>
      <c r="C53" s="6">
        <v>1600006050</v>
      </c>
      <c r="D53" s="6"/>
      <c r="E53" s="44">
        <f>E54</f>
        <v>8341000</v>
      </c>
      <c r="F53" s="44">
        <f>F54</f>
        <v>7880000</v>
      </c>
      <c r="G53" s="44">
        <f>G54</f>
        <v>7417500</v>
      </c>
    </row>
    <row r="54" spans="1:7" ht="27.6">
      <c r="A54" s="10" t="s">
        <v>11</v>
      </c>
      <c r="B54" s="11" t="s">
        <v>38</v>
      </c>
      <c r="C54" s="6">
        <v>1600006050</v>
      </c>
      <c r="D54" s="6">
        <v>200</v>
      </c>
      <c r="E54" s="44">
        <v>8341000</v>
      </c>
      <c r="F54" s="44">
        <v>7880000</v>
      </c>
      <c r="G54" s="44">
        <v>7417500</v>
      </c>
    </row>
    <row r="55" spans="1:7" ht="22.5" customHeight="1">
      <c r="A55" s="10" t="s">
        <v>50</v>
      </c>
      <c r="B55" s="11" t="s">
        <v>38</v>
      </c>
      <c r="C55" s="6">
        <v>1600006400</v>
      </c>
      <c r="D55" s="6"/>
      <c r="E55" s="44">
        <f>E56</f>
        <v>62000</v>
      </c>
      <c r="F55" s="44">
        <f>F56</f>
        <v>62000</v>
      </c>
      <c r="G55" s="44">
        <f>G56</f>
        <v>62000</v>
      </c>
    </row>
    <row r="56" spans="1:7" ht="15" customHeight="1">
      <c r="A56" s="10" t="s">
        <v>51</v>
      </c>
      <c r="B56" s="11" t="s">
        <v>38</v>
      </c>
      <c r="C56" s="6">
        <v>1600006400</v>
      </c>
      <c r="D56" s="6">
        <v>200</v>
      </c>
      <c r="E56" s="44">
        <v>62000</v>
      </c>
      <c r="F56" s="44">
        <v>62000</v>
      </c>
      <c r="G56" s="44">
        <v>62000</v>
      </c>
    </row>
    <row r="57" spans="1:7" ht="69">
      <c r="A57" s="26" t="s">
        <v>49</v>
      </c>
      <c r="B57" s="27" t="s">
        <v>38</v>
      </c>
      <c r="C57" s="28">
        <v>1600074040</v>
      </c>
      <c r="D57" s="28"/>
      <c r="E57" s="44">
        <v>400000</v>
      </c>
      <c r="F57" s="44">
        <v>0</v>
      </c>
      <c r="G57" s="44">
        <v>0</v>
      </c>
    </row>
    <row r="58" spans="1:7" ht="27.6">
      <c r="A58" s="26" t="s">
        <v>11</v>
      </c>
      <c r="B58" s="27" t="s">
        <v>38</v>
      </c>
      <c r="C58" s="28">
        <v>1600074040</v>
      </c>
      <c r="D58" s="28">
        <v>200</v>
      </c>
      <c r="E58" s="46">
        <v>400000</v>
      </c>
      <c r="F58" s="46">
        <v>0</v>
      </c>
      <c r="G58" s="46">
        <v>0</v>
      </c>
    </row>
    <row r="59" spans="1:7">
      <c r="A59" s="32" t="s">
        <v>74</v>
      </c>
      <c r="B59" s="33" t="s">
        <v>75</v>
      </c>
      <c r="C59" s="28"/>
      <c r="D59" s="28"/>
      <c r="E59" s="47">
        <f>E60</f>
        <v>486000</v>
      </c>
      <c r="F59" s="45">
        <f t="shared" ref="F59:G61" si="5">F60</f>
        <v>381000</v>
      </c>
      <c r="G59" s="45">
        <f t="shared" si="5"/>
        <v>381000</v>
      </c>
    </row>
    <row r="60" spans="1:7">
      <c r="A60" s="26" t="s">
        <v>76</v>
      </c>
      <c r="B60" s="27" t="s">
        <v>77</v>
      </c>
      <c r="C60" s="28"/>
      <c r="D60" s="28"/>
      <c r="E60" s="46">
        <f>E61+E63</f>
        <v>486000</v>
      </c>
      <c r="F60" s="44">
        <f t="shared" si="5"/>
        <v>381000</v>
      </c>
      <c r="G60" s="44">
        <f t="shared" si="5"/>
        <v>381000</v>
      </c>
    </row>
    <row r="61" spans="1:7">
      <c r="A61" s="39" t="s">
        <v>78</v>
      </c>
      <c r="B61" s="27" t="s">
        <v>77</v>
      </c>
      <c r="C61" s="40" t="s">
        <v>79</v>
      </c>
      <c r="D61" s="40"/>
      <c r="E61" s="46">
        <v>336000</v>
      </c>
      <c r="F61" s="44">
        <f t="shared" si="5"/>
        <v>381000</v>
      </c>
      <c r="G61" s="44">
        <f t="shared" si="5"/>
        <v>381000</v>
      </c>
    </row>
    <row r="62" spans="1:7" ht="27.6">
      <c r="A62" s="39" t="s">
        <v>80</v>
      </c>
      <c r="B62" s="27" t="s">
        <v>77</v>
      </c>
      <c r="C62" s="40" t="s">
        <v>79</v>
      </c>
      <c r="D62" s="40" t="s">
        <v>81</v>
      </c>
      <c r="E62" s="46">
        <v>381000</v>
      </c>
      <c r="F62" s="44">
        <v>381000</v>
      </c>
      <c r="G62" s="44">
        <v>381000</v>
      </c>
    </row>
    <row r="63" spans="1:7" ht="69">
      <c r="A63" s="26" t="s">
        <v>49</v>
      </c>
      <c r="B63" s="27" t="s">
        <v>77</v>
      </c>
      <c r="C63" s="28">
        <v>1600074040</v>
      </c>
      <c r="D63" s="28"/>
      <c r="E63" s="46">
        <v>150000</v>
      </c>
      <c r="F63" s="46">
        <v>0</v>
      </c>
      <c r="G63" s="46">
        <v>0</v>
      </c>
    </row>
    <row r="64" spans="1:7" ht="27.6">
      <c r="A64" s="26" t="s">
        <v>11</v>
      </c>
      <c r="B64" s="27" t="s">
        <v>77</v>
      </c>
      <c r="C64" s="28">
        <v>1600074040</v>
      </c>
      <c r="D64" s="28">
        <v>200</v>
      </c>
      <c r="E64" s="46">
        <v>150000</v>
      </c>
      <c r="F64" s="46">
        <v>0</v>
      </c>
      <c r="G64" s="46">
        <v>0</v>
      </c>
    </row>
    <row r="65" spans="1:7">
      <c r="A65" s="32" t="s">
        <v>65</v>
      </c>
      <c r="B65" s="33" t="s">
        <v>66</v>
      </c>
      <c r="C65" s="28"/>
      <c r="D65" s="28"/>
      <c r="E65" s="47">
        <f>E66</f>
        <v>600000</v>
      </c>
      <c r="F65" s="45">
        <v>600000</v>
      </c>
      <c r="G65" s="45">
        <v>600000</v>
      </c>
    </row>
    <row r="66" spans="1:7" ht="16.5" customHeight="1">
      <c r="A66" s="26" t="s">
        <v>67</v>
      </c>
      <c r="B66" s="27" t="s">
        <v>68</v>
      </c>
      <c r="C66" s="28"/>
      <c r="D66" s="28"/>
      <c r="E66" s="46">
        <v>600000</v>
      </c>
      <c r="F66" s="44">
        <v>600000</v>
      </c>
      <c r="G66" s="44">
        <v>600000</v>
      </c>
    </row>
    <row r="67" spans="1:7" ht="30.75" customHeight="1">
      <c r="A67" s="26" t="s">
        <v>69</v>
      </c>
      <c r="B67" s="27" t="s">
        <v>68</v>
      </c>
      <c r="C67" s="28">
        <v>1600061340</v>
      </c>
      <c r="D67" s="28"/>
      <c r="E67" s="46">
        <v>600000</v>
      </c>
      <c r="F67" s="44">
        <v>600000</v>
      </c>
      <c r="G67" s="44">
        <v>600000</v>
      </c>
    </row>
    <row r="68" spans="1:7" ht="27.6">
      <c r="A68" s="26" t="s">
        <v>70</v>
      </c>
      <c r="B68" s="27" t="s">
        <v>68</v>
      </c>
      <c r="C68" s="28">
        <v>1600061340</v>
      </c>
      <c r="D68" s="28">
        <v>600</v>
      </c>
      <c r="E68" s="46">
        <v>600000</v>
      </c>
      <c r="F68" s="44">
        <v>600000</v>
      </c>
      <c r="G68" s="44">
        <v>600000</v>
      </c>
    </row>
    <row r="69" spans="1:7">
      <c r="A69" s="17" t="s">
        <v>42</v>
      </c>
      <c r="B69" s="18">
        <v>9900</v>
      </c>
      <c r="C69" s="18"/>
      <c r="D69" s="18"/>
      <c r="E69" s="45">
        <f t="shared" ref="E69:G72" si="6">E70</f>
        <v>0</v>
      </c>
      <c r="F69" s="45">
        <f t="shared" si="6"/>
        <v>461000</v>
      </c>
      <c r="G69" s="45">
        <f t="shared" si="6"/>
        <v>923500</v>
      </c>
    </row>
    <row r="70" spans="1:7">
      <c r="A70" s="19" t="s">
        <v>40</v>
      </c>
      <c r="B70" s="20">
        <v>9999</v>
      </c>
      <c r="C70" s="18"/>
      <c r="D70" s="18"/>
      <c r="E70" s="44">
        <f t="shared" si="6"/>
        <v>0</v>
      </c>
      <c r="F70" s="44">
        <f t="shared" si="6"/>
        <v>461000</v>
      </c>
      <c r="G70" s="44">
        <f t="shared" si="6"/>
        <v>923500</v>
      </c>
    </row>
    <row r="71" spans="1:7">
      <c r="A71" s="19" t="s">
        <v>14</v>
      </c>
      <c r="B71" s="20">
        <v>9999</v>
      </c>
      <c r="C71" s="20">
        <v>1600000000</v>
      </c>
      <c r="D71" s="20"/>
      <c r="E71" s="44">
        <f t="shared" si="6"/>
        <v>0</v>
      </c>
      <c r="F71" s="44">
        <f t="shared" si="6"/>
        <v>461000</v>
      </c>
      <c r="G71" s="44">
        <f t="shared" si="6"/>
        <v>923500</v>
      </c>
    </row>
    <row r="72" spans="1:7">
      <c r="A72" s="19" t="s">
        <v>40</v>
      </c>
      <c r="B72" s="20">
        <v>9999</v>
      </c>
      <c r="C72" s="20">
        <v>1600099990</v>
      </c>
      <c r="D72" s="20"/>
      <c r="E72" s="44">
        <f t="shared" si="6"/>
        <v>0</v>
      </c>
      <c r="F72" s="44">
        <f t="shared" si="6"/>
        <v>461000</v>
      </c>
      <c r="G72" s="44">
        <f t="shared" si="6"/>
        <v>923500</v>
      </c>
    </row>
    <row r="73" spans="1:7">
      <c r="A73" s="19" t="s">
        <v>41</v>
      </c>
      <c r="B73" s="20">
        <v>9999</v>
      </c>
      <c r="C73" s="20">
        <v>1600099990</v>
      </c>
      <c r="D73" s="20">
        <v>900</v>
      </c>
      <c r="E73" s="44">
        <v>0</v>
      </c>
      <c r="F73" s="44">
        <v>461000</v>
      </c>
      <c r="G73" s="44">
        <v>923500</v>
      </c>
    </row>
    <row r="74" spans="1:7">
      <c r="A74" s="34"/>
      <c r="B74" s="35"/>
      <c r="C74" s="31"/>
      <c r="D74" s="31"/>
      <c r="E74" s="36"/>
    </row>
    <row r="75" spans="1:7" hidden="1">
      <c r="A75" s="34"/>
    </row>
    <row r="76" spans="1:7" hidden="1">
      <c r="A76" s="2"/>
    </row>
    <row r="77" spans="1:7" hidden="1">
      <c r="A77" s="3"/>
    </row>
    <row r="78" spans="1:7">
      <c r="A78" s="3" t="s">
        <v>25</v>
      </c>
    </row>
    <row r="79" spans="1:7">
      <c r="A79" s="3" t="s">
        <v>61</v>
      </c>
    </row>
    <row r="80" spans="1:7" ht="18" customHeight="1">
      <c r="A80" s="3" t="s">
        <v>26</v>
      </c>
    </row>
    <row r="81" spans="1:3">
      <c r="A81" s="3" t="s">
        <v>27</v>
      </c>
      <c r="C81" s="21"/>
    </row>
    <row r="82" spans="1:3">
      <c r="A82" s="3" t="s">
        <v>28</v>
      </c>
      <c r="C82" s="21" t="s">
        <v>63</v>
      </c>
    </row>
    <row r="83" spans="1:3">
      <c r="A83" s="3"/>
    </row>
    <row r="84" spans="1:3">
      <c r="A84" s="3"/>
    </row>
    <row r="85" spans="1:3">
      <c r="A85" s="3"/>
    </row>
    <row r="86" spans="1:3">
      <c r="A86" s="3"/>
    </row>
    <row r="87" spans="1:3">
      <c r="A87" s="3"/>
    </row>
    <row r="88" spans="1:3">
      <c r="A88" s="3"/>
    </row>
    <row r="89" spans="1:3">
      <c r="A89" s="3"/>
    </row>
    <row r="90" spans="1:3">
      <c r="A90" s="3"/>
    </row>
    <row r="91" spans="1:3">
      <c r="A91" s="3"/>
    </row>
    <row r="92" spans="1:3">
      <c r="A92" s="3"/>
    </row>
    <row r="93" spans="1:3">
      <c r="A93" s="3"/>
    </row>
  </sheetData>
  <mergeCells count="7">
    <mergeCell ref="B2:E2"/>
    <mergeCell ref="B3:E3"/>
    <mergeCell ref="A7:E7"/>
    <mergeCell ref="A1:A2"/>
    <mergeCell ref="B1:E1"/>
    <mergeCell ref="A5:G5"/>
    <mergeCell ref="F2:I2"/>
  </mergeCells>
  <phoneticPr fontId="6" type="noConversion"/>
  <pageMargins left="0.89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topLeftCell="A37" workbookViewId="0">
      <selection activeCell="B52" sqref="B52"/>
    </sheetView>
  </sheetViews>
  <sheetFormatPr defaultRowHeight="14.4"/>
  <cols>
    <col min="1" max="1" width="76" customWidth="1"/>
    <col min="2" max="2" width="12.109375" customWidth="1"/>
    <col min="3" max="3" width="6.33203125" customWidth="1"/>
    <col min="4" max="4" width="11.88671875" style="13" bestFit="1" customWidth="1"/>
    <col min="5" max="5" width="11.33203125" customWidth="1"/>
    <col min="6" max="6" width="10.77734375" customWidth="1"/>
    <col min="7" max="7" width="1" customWidth="1"/>
    <col min="8" max="9" width="8.88671875" customWidth="1"/>
  </cols>
  <sheetData>
    <row r="1" spans="1:7" ht="15" customHeight="1">
      <c r="A1" s="54"/>
      <c r="B1" s="52"/>
      <c r="C1" s="52"/>
      <c r="D1" s="52"/>
      <c r="E1" s="52" t="s">
        <v>71</v>
      </c>
      <c r="F1" s="52"/>
      <c r="G1" s="52"/>
    </row>
    <row r="2" spans="1:7" ht="49.5" customHeight="1">
      <c r="A2" s="54"/>
      <c r="B2" s="52"/>
      <c r="C2" s="52"/>
      <c r="D2" s="52"/>
      <c r="E2" s="52" t="s">
        <v>60</v>
      </c>
      <c r="F2" s="52"/>
      <c r="G2" s="52"/>
    </row>
    <row r="3" spans="1:7" ht="15" customHeight="1">
      <c r="A3" s="1"/>
      <c r="B3" s="52"/>
      <c r="C3" s="52"/>
      <c r="D3" s="52"/>
      <c r="E3" s="52" t="s">
        <v>96</v>
      </c>
      <c r="F3" s="52"/>
      <c r="G3" s="52"/>
    </row>
    <row r="4" spans="1:7" ht="1.2" customHeight="1">
      <c r="A4" s="2"/>
    </row>
    <row r="5" spans="1:7" ht="48.6" customHeight="1">
      <c r="A5" s="56" t="s">
        <v>91</v>
      </c>
      <c r="B5" s="56"/>
      <c r="C5" s="56"/>
      <c r="D5" s="56"/>
      <c r="E5" s="57"/>
      <c r="F5" s="57"/>
    </row>
    <row r="6" spans="1:7" ht="9.6" hidden="1" customHeight="1">
      <c r="A6" s="2"/>
    </row>
    <row r="7" spans="1:7">
      <c r="A7" s="53"/>
      <c r="B7" s="53"/>
      <c r="C7" s="53"/>
      <c r="D7" s="53"/>
      <c r="F7" t="s">
        <v>94</v>
      </c>
    </row>
    <row r="8" spans="1:7">
      <c r="A8" s="6" t="s">
        <v>0</v>
      </c>
      <c r="B8" s="6" t="s">
        <v>2</v>
      </c>
      <c r="C8" s="6" t="s">
        <v>3</v>
      </c>
      <c r="D8" s="14" t="s">
        <v>52</v>
      </c>
      <c r="E8" s="6" t="s">
        <v>83</v>
      </c>
      <c r="F8" s="14" t="s">
        <v>85</v>
      </c>
    </row>
    <row r="9" spans="1:7" ht="18" customHeight="1">
      <c r="A9" s="7" t="s">
        <v>4</v>
      </c>
      <c r="B9" s="8"/>
      <c r="C9" s="8"/>
      <c r="D9" s="15">
        <f>D10</f>
        <v>22074650</v>
      </c>
      <c r="E9" s="15">
        <f>E10</f>
        <v>21338050</v>
      </c>
      <c r="F9" s="15">
        <f>F10</f>
        <v>21403650</v>
      </c>
    </row>
    <row r="10" spans="1:7" ht="33.75" customHeight="1">
      <c r="A10" s="10" t="s">
        <v>84</v>
      </c>
      <c r="B10" s="6">
        <v>1600000000</v>
      </c>
      <c r="C10" s="6"/>
      <c r="D10" s="44">
        <f>D12+D14+D15+D16+D18+D20+D22+D24+D26+D27+D29+D31+D33+D35+D37+D39+D41+D43</f>
        <v>22074650</v>
      </c>
      <c r="E10" s="44">
        <f>E12+E14+E15++E16+E18+E20+E22+E24+E26+E27+E29+E31+E33+E35+E37+E39+E41+E43+E45</f>
        <v>21338050</v>
      </c>
      <c r="F10" s="44">
        <f>F12+F14+F15++F16+F18+F20+F22+F24+F26+F27+F29+F31+F33+F35+F37+F39+F41+F43+F45</f>
        <v>21403650</v>
      </c>
    </row>
    <row r="11" spans="1:7" ht="19.5" customHeight="1">
      <c r="A11" s="10" t="s">
        <v>7</v>
      </c>
      <c r="B11" s="6">
        <v>1600002030</v>
      </c>
      <c r="C11" s="6"/>
      <c r="D11" s="44">
        <f>D12</f>
        <v>1184200</v>
      </c>
      <c r="E11" s="44">
        <f>E12</f>
        <v>1184200</v>
      </c>
      <c r="F11" s="44">
        <f>F12</f>
        <v>1184200</v>
      </c>
    </row>
    <row r="12" spans="1:7" ht="49.2" customHeight="1">
      <c r="A12" s="10" t="s">
        <v>8</v>
      </c>
      <c r="B12" s="6">
        <v>1600002030</v>
      </c>
      <c r="C12" s="6">
        <v>100</v>
      </c>
      <c r="D12" s="44">
        <v>1184200</v>
      </c>
      <c r="E12" s="44">
        <v>1184200</v>
      </c>
      <c r="F12" s="44">
        <v>1184200</v>
      </c>
    </row>
    <row r="13" spans="1:7" ht="18" customHeight="1">
      <c r="A13" s="10" t="s">
        <v>10</v>
      </c>
      <c r="B13" s="6">
        <v>1600002040</v>
      </c>
      <c r="C13" s="6"/>
      <c r="D13" s="44">
        <f>D14+D15+D16</f>
        <v>7161800</v>
      </c>
      <c r="E13" s="44">
        <f>E14+E15+E16</f>
        <v>7187000</v>
      </c>
      <c r="F13" s="44">
        <f>F14+F15+F16</f>
        <v>7213100</v>
      </c>
    </row>
    <row r="14" spans="1:7" ht="46.2" customHeight="1">
      <c r="A14" s="10" t="s">
        <v>8</v>
      </c>
      <c r="B14" s="6">
        <v>1600002040</v>
      </c>
      <c r="C14" s="6">
        <v>100</v>
      </c>
      <c r="D14" s="44">
        <v>5595100</v>
      </c>
      <c r="E14" s="44">
        <v>5595100</v>
      </c>
      <c r="F14" s="44">
        <v>5595100</v>
      </c>
    </row>
    <row r="15" spans="1:7" ht="19.2" customHeight="1">
      <c r="A15" s="10" t="s">
        <v>11</v>
      </c>
      <c r="B15" s="6">
        <v>1600002040</v>
      </c>
      <c r="C15" s="6">
        <v>200</v>
      </c>
      <c r="D15" s="44">
        <v>1524200</v>
      </c>
      <c r="E15" s="44">
        <v>1549400</v>
      </c>
      <c r="F15" s="44">
        <v>1575500</v>
      </c>
    </row>
    <row r="16" spans="1:7" ht="17.25" customHeight="1">
      <c r="A16" s="10" t="s">
        <v>12</v>
      </c>
      <c r="B16" s="6">
        <v>1600002040</v>
      </c>
      <c r="C16" s="6">
        <v>800</v>
      </c>
      <c r="D16" s="44">
        <v>42500</v>
      </c>
      <c r="E16" s="44">
        <v>42500</v>
      </c>
      <c r="F16" s="44">
        <v>42500</v>
      </c>
    </row>
    <row r="17" spans="1:6" ht="15" customHeight="1">
      <c r="A17" s="26" t="s">
        <v>88</v>
      </c>
      <c r="B17" s="28">
        <v>1600000220</v>
      </c>
      <c r="C17" s="28"/>
      <c r="D17" s="43">
        <f>D18</f>
        <v>210000</v>
      </c>
      <c r="E17" s="43">
        <f>E18</f>
        <v>0</v>
      </c>
      <c r="F17" s="43">
        <f>F18</f>
        <v>0</v>
      </c>
    </row>
    <row r="18" spans="1:6" ht="17.25" customHeight="1">
      <c r="A18" s="10" t="s">
        <v>12</v>
      </c>
      <c r="B18" s="28">
        <v>1600000220</v>
      </c>
      <c r="C18" s="28">
        <v>800</v>
      </c>
      <c r="D18" s="43">
        <v>210000</v>
      </c>
      <c r="E18" s="43">
        <v>0</v>
      </c>
      <c r="F18" s="43">
        <v>0</v>
      </c>
    </row>
    <row r="19" spans="1:6" ht="17.25" customHeight="1">
      <c r="A19" s="10" t="s">
        <v>21</v>
      </c>
      <c r="B19" s="6">
        <v>1600003150</v>
      </c>
      <c r="C19" s="6"/>
      <c r="D19" s="44">
        <v>1818000</v>
      </c>
      <c r="E19" s="44">
        <f>E20</f>
        <v>1818000</v>
      </c>
      <c r="F19" s="44">
        <f>F20</f>
        <v>1818000</v>
      </c>
    </row>
    <row r="20" spans="1:6" ht="19.8" customHeight="1">
      <c r="A20" s="10" t="s">
        <v>11</v>
      </c>
      <c r="B20" s="6">
        <v>1600003150</v>
      </c>
      <c r="C20" s="6">
        <v>200</v>
      </c>
      <c r="D20" s="44">
        <v>1818000</v>
      </c>
      <c r="E20" s="44">
        <v>1818000</v>
      </c>
      <c r="F20" s="44">
        <v>1818000</v>
      </c>
    </row>
    <row r="21" spans="1:6" ht="14.4" customHeight="1">
      <c r="A21" s="10" t="s">
        <v>24</v>
      </c>
      <c r="B21" s="6">
        <v>1600006050</v>
      </c>
      <c r="C21" s="6"/>
      <c r="D21" s="44">
        <f>D22</f>
        <v>8341000</v>
      </c>
      <c r="E21" s="44">
        <f>E22</f>
        <v>7880000</v>
      </c>
      <c r="F21" s="44">
        <f>F22</f>
        <v>7417500</v>
      </c>
    </row>
    <row r="22" spans="1:6" ht="19.8" customHeight="1">
      <c r="A22" s="10" t="s">
        <v>11</v>
      </c>
      <c r="B22" s="6">
        <v>1600006050</v>
      </c>
      <c r="C22" s="6">
        <v>200</v>
      </c>
      <c r="D22" s="44">
        <v>8341000</v>
      </c>
      <c r="E22" s="44">
        <v>7880000</v>
      </c>
      <c r="F22" s="44">
        <v>7417500</v>
      </c>
    </row>
    <row r="23" spans="1:6" ht="20.25" customHeight="1">
      <c r="A23" s="10" t="s">
        <v>50</v>
      </c>
      <c r="B23" s="6">
        <v>1600006400</v>
      </c>
      <c r="C23" s="6"/>
      <c r="D23" s="44">
        <f>D24</f>
        <v>62000</v>
      </c>
      <c r="E23" s="44">
        <f>E24</f>
        <v>62000</v>
      </c>
      <c r="F23" s="44">
        <f>F24</f>
        <v>62000</v>
      </c>
    </row>
    <row r="24" spans="1:6" ht="28.8" customHeight="1">
      <c r="A24" s="10" t="s">
        <v>51</v>
      </c>
      <c r="B24" s="6">
        <v>1600006400</v>
      </c>
      <c r="C24" s="6">
        <v>200</v>
      </c>
      <c r="D24" s="44">
        <v>62000</v>
      </c>
      <c r="E24" s="44">
        <v>62000</v>
      </c>
      <c r="F24" s="44">
        <v>62000</v>
      </c>
    </row>
    <row r="25" spans="1:6" ht="18" customHeight="1">
      <c r="A25" s="10" t="s">
        <v>48</v>
      </c>
      <c r="B25" s="6">
        <v>1600009040</v>
      </c>
      <c r="C25" s="6"/>
      <c r="D25" s="44">
        <f>D26+D27</f>
        <v>498000</v>
      </c>
      <c r="E25" s="44">
        <f>E26+E27</f>
        <v>498000</v>
      </c>
      <c r="F25" s="44">
        <f>F26+F27</f>
        <v>498000</v>
      </c>
    </row>
    <row r="26" spans="1:6" ht="21" customHeight="1">
      <c r="A26" s="10" t="s">
        <v>11</v>
      </c>
      <c r="B26" s="6">
        <v>1600009040</v>
      </c>
      <c r="C26" s="6">
        <v>200</v>
      </c>
      <c r="D26" s="44">
        <v>294000</v>
      </c>
      <c r="E26" s="44">
        <v>294000</v>
      </c>
      <c r="F26" s="44">
        <v>294000</v>
      </c>
    </row>
    <row r="27" spans="1:6" ht="17.399999999999999" customHeight="1">
      <c r="A27" s="10" t="s">
        <v>12</v>
      </c>
      <c r="B27" s="6">
        <v>1600009040</v>
      </c>
      <c r="C27" s="6">
        <v>800</v>
      </c>
      <c r="D27" s="44">
        <v>204000</v>
      </c>
      <c r="E27" s="44">
        <v>204000</v>
      </c>
      <c r="F27" s="44">
        <v>204000</v>
      </c>
    </row>
    <row r="28" spans="1:6">
      <c r="A28" s="26" t="s">
        <v>55</v>
      </c>
      <c r="B28" s="28">
        <v>1600024700</v>
      </c>
      <c r="C28" s="28"/>
      <c r="D28" s="44">
        <v>50000</v>
      </c>
      <c r="E28" s="44">
        <v>50000</v>
      </c>
      <c r="F28" s="44">
        <v>50000</v>
      </c>
    </row>
    <row r="29" spans="1:6" ht="17.399999999999999" customHeight="1">
      <c r="A29" s="26" t="s">
        <v>11</v>
      </c>
      <c r="B29" s="28">
        <v>1600024700</v>
      </c>
      <c r="C29" s="28">
        <v>200</v>
      </c>
      <c r="D29" s="44">
        <v>50000</v>
      </c>
      <c r="E29" s="44">
        <v>50000</v>
      </c>
      <c r="F29" s="44">
        <v>50000</v>
      </c>
    </row>
    <row r="30" spans="1:6">
      <c r="A30" s="26" t="s">
        <v>64</v>
      </c>
      <c r="B30" s="28">
        <v>1600003530</v>
      </c>
      <c r="C30" s="28"/>
      <c r="D30" s="44">
        <v>20000</v>
      </c>
      <c r="E30" s="44">
        <v>20000</v>
      </c>
      <c r="F30" s="44">
        <v>20000</v>
      </c>
    </row>
    <row r="31" spans="1:6" ht="13.8" customHeight="1">
      <c r="A31" s="26" t="s">
        <v>11</v>
      </c>
      <c r="B31" s="28">
        <v>1600003530</v>
      </c>
      <c r="C31" s="28">
        <v>200</v>
      </c>
      <c r="D31" s="44">
        <v>20000</v>
      </c>
      <c r="E31" s="44">
        <v>20000</v>
      </c>
      <c r="F31" s="44">
        <v>20000</v>
      </c>
    </row>
    <row r="32" spans="1:6" ht="25.8" customHeight="1">
      <c r="A32" s="26" t="s">
        <v>58</v>
      </c>
      <c r="B32" s="28">
        <v>1600003610</v>
      </c>
      <c r="C32" s="28"/>
      <c r="D32" s="44">
        <v>50000</v>
      </c>
      <c r="E32" s="44">
        <v>50000</v>
      </c>
      <c r="F32" s="44">
        <v>50000</v>
      </c>
    </row>
    <row r="33" spans="1:6" ht="19.2" customHeight="1">
      <c r="A33" s="26" t="s">
        <v>11</v>
      </c>
      <c r="B33" s="28">
        <v>1600003610</v>
      </c>
      <c r="C33" s="28">
        <v>200</v>
      </c>
      <c r="D33" s="44">
        <v>50000</v>
      </c>
      <c r="E33" s="44">
        <v>50000</v>
      </c>
      <c r="F33" s="44">
        <v>50000</v>
      </c>
    </row>
    <row r="34" spans="1:6">
      <c r="A34" s="39" t="s">
        <v>78</v>
      </c>
      <c r="B34" s="40" t="s">
        <v>79</v>
      </c>
      <c r="C34" s="40"/>
      <c r="D34" s="46">
        <f>D35</f>
        <v>381000</v>
      </c>
      <c r="E34" s="44">
        <f>E35</f>
        <v>381000</v>
      </c>
      <c r="F34" s="44">
        <f>F35</f>
        <v>381000</v>
      </c>
    </row>
    <row r="35" spans="1:6" ht="16.8" customHeight="1">
      <c r="A35" s="39" t="s">
        <v>80</v>
      </c>
      <c r="B35" s="40" t="s">
        <v>79</v>
      </c>
      <c r="C35" s="40" t="s">
        <v>81</v>
      </c>
      <c r="D35" s="46">
        <v>381000</v>
      </c>
      <c r="E35" s="44">
        <v>381000</v>
      </c>
      <c r="F35" s="44">
        <v>381000</v>
      </c>
    </row>
    <row r="36" spans="1:6" ht="29.4" customHeight="1">
      <c r="A36" s="10" t="s">
        <v>18</v>
      </c>
      <c r="B36" s="6">
        <v>1600051180</v>
      </c>
      <c r="C36" s="6"/>
      <c r="D36" s="44">
        <f>D37</f>
        <v>1028650</v>
      </c>
      <c r="E36" s="44">
        <f>E37</f>
        <v>1076850</v>
      </c>
      <c r="F36" s="44">
        <f>F37</f>
        <v>1116350</v>
      </c>
    </row>
    <row r="37" spans="1:6" ht="46.8" customHeight="1">
      <c r="A37" s="12" t="s">
        <v>8</v>
      </c>
      <c r="B37" s="6">
        <v>1600051180</v>
      </c>
      <c r="C37" s="6">
        <v>100</v>
      </c>
      <c r="D37" s="44">
        <v>1028650</v>
      </c>
      <c r="E37" s="44">
        <v>1076850</v>
      </c>
      <c r="F37" s="44">
        <v>1116350</v>
      </c>
    </row>
    <row r="38" spans="1:6" ht="15" customHeight="1">
      <c r="A38" s="10" t="s">
        <v>45</v>
      </c>
      <c r="B38" s="6">
        <v>1600074040</v>
      </c>
      <c r="C38" s="6"/>
      <c r="D38" s="44">
        <v>600000</v>
      </c>
      <c r="E38" s="44">
        <v>0</v>
      </c>
      <c r="F38" s="44">
        <v>0</v>
      </c>
    </row>
    <row r="39" spans="1:6" ht="18.600000000000001" customHeight="1">
      <c r="A39" s="10" t="s">
        <v>11</v>
      </c>
      <c r="B39" s="6">
        <v>1600074040</v>
      </c>
      <c r="C39" s="6">
        <v>200</v>
      </c>
      <c r="D39" s="44">
        <v>600000</v>
      </c>
      <c r="E39" s="44">
        <v>0</v>
      </c>
      <c r="F39" s="44">
        <v>0</v>
      </c>
    </row>
    <row r="40" spans="1:6" ht="14.4" customHeight="1">
      <c r="A40" s="10" t="s">
        <v>15</v>
      </c>
      <c r="B40" s="6">
        <v>1600007500</v>
      </c>
      <c r="C40" s="6"/>
      <c r="D40" s="44">
        <v>70000</v>
      </c>
      <c r="E40" s="44">
        <v>70000</v>
      </c>
      <c r="F40" s="44">
        <v>70000</v>
      </c>
    </row>
    <row r="41" spans="1:6" ht="13.8" customHeight="1">
      <c r="A41" s="10" t="s">
        <v>12</v>
      </c>
      <c r="B41" s="6">
        <v>1600007500</v>
      </c>
      <c r="C41" s="6">
        <v>800</v>
      </c>
      <c r="D41" s="44">
        <v>70000</v>
      </c>
      <c r="E41" s="44">
        <v>70000</v>
      </c>
      <c r="F41" s="44">
        <v>70000</v>
      </c>
    </row>
    <row r="42" spans="1:6" ht="25.2" customHeight="1">
      <c r="A42" s="26" t="s">
        <v>69</v>
      </c>
      <c r="B42" s="28">
        <v>1600061340</v>
      </c>
      <c r="C42" s="28"/>
      <c r="D42" s="46">
        <v>600000</v>
      </c>
      <c r="E42" s="44">
        <v>600000</v>
      </c>
      <c r="F42" s="44">
        <v>600000</v>
      </c>
    </row>
    <row r="43" spans="1:6" ht="27.6" customHeight="1">
      <c r="A43" s="26" t="s">
        <v>70</v>
      </c>
      <c r="B43" s="28">
        <v>1600061340</v>
      </c>
      <c r="C43" s="28">
        <v>600</v>
      </c>
      <c r="D43" s="46">
        <v>600000</v>
      </c>
      <c r="E43" s="44">
        <v>600000</v>
      </c>
      <c r="F43" s="44">
        <v>600000</v>
      </c>
    </row>
    <row r="44" spans="1:6">
      <c r="A44" s="19" t="s">
        <v>40</v>
      </c>
      <c r="B44" s="20">
        <v>1600099990</v>
      </c>
      <c r="C44" s="20"/>
      <c r="D44" s="44">
        <f>D45</f>
        <v>0</v>
      </c>
      <c r="E44" s="44">
        <f>E45</f>
        <v>461000</v>
      </c>
      <c r="F44" s="44">
        <f>F45</f>
        <v>923500</v>
      </c>
    </row>
    <row r="45" spans="1:6">
      <c r="A45" s="19" t="s">
        <v>41</v>
      </c>
      <c r="B45" s="20">
        <v>1600099990</v>
      </c>
      <c r="C45" s="20">
        <v>900</v>
      </c>
      <c r="D45" s="44">
        <v>0</v>
      </c>
      <c r="E45" s="44">
        <v>461000</v>
      </c>
      <c r="F45" s="44">
        <v>923500</v>
      </c>
    </row>
    <row r="46" spans="1:6" ht="1.8" customHeight="1">
      <c r="A46" s="5"/>
      <c r="B46" s="4"/>
      <c r="C46" s="4"/>
      <c r="D46" s="16"/>
    </row>
    <row r="47" spans="1:6" hidden="1">
      <c r="A47" s="2"/>
    </row>
    <row r="48" spans="1:6" hidden="1">
      <c r="A48" s="3"/>
    </row>
    <row r="49" spans="1:2">
      <c r="A49" s="3" t="s">
        <v>25</v>
      </c>
    </row>
    <row r="50" spans="1:2">
      <c r="A50" s="3" t="s">
        <v>61</v>
      </c>
    </row>
    <row r="51" spans="1:2">
      <c r="A51" s="3" t="s">
        <v>26</v>
      </c>
    </row>
    <row r="52" spans="1:2">
      <c r="A52" s="3" t="s">
        <v>27</v>
      </c>
    </row>
    <row r="53" spans="1:2" ht="15.75" customHeight="1">
      <c r="A53" s="3" t="s">
        <v>101</v>
      </c>
      <c r="B53" s="22"/>
    </row>
    <row r="54" spans="1:2">
      <c r="A54" s="3"/>
    </row>
    <row r="55" spans="1:2">
      <c r="A55" s="3"/>
    </row>
    <row r="56" spans="1:2">
      <c r="A56" s="3"/>
    </row>
    <row r="57" spans="1:2">
      <c r="A57" s="3"/>
    </row>
    <row r="58" spans="1:2">
      <c r="A58" s="3"/>
    </row>
    <row r="59" spans="1:2">
      <c r="A59" s="3"/>
    </row>
    <row r="60" spans="1:2">
      <c r="A60" s="3"/>
    </row>
    <row r="61" spans="1:2">
      <c r="A61" s="3"/>
    </row>
    <row r="62" spans="1:2">
      <c r="A62" s="3"/>
    </row>
    <row r="63" spans="1:2">
      <c r="A63" s="3"/>
    </row>
    <row r="64" spans="1:2">
      <c r="A64" s="3"/>
    </row>
  </sheetData>
  <mergeCells count="9">
    <mergeCell ref="A7:D7"/>
    <mergeCell ref="A1:A2"/>
    <mergeCell ref="B1:D1"/>
    <mergeCell ref="B2:D2"/>
    <mergeCell ref="B3:D3"/>
    <mergeCell ref="A5:F5"/>
    <mergeCell ref="E1:G1"/>
    <mergeCell ref="E2:G2"/>
    <mergeCell ref="E3:G3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E6" sqref="E6"/>
    </sheetView>
  </sheetViews>
  <sheetFormatPr defaultRowHeight="14.4"/>
  <cols>
    <col min="1" max="1" width="68.33203125" customWidth="1"/>
    <col min="2" max="2" width="6.5546875" customWidth="1"/>
    <col min="3" max="3" width="12.109375" customWidth="1"/>
    <col min="4" max="4" width="7.6640625" customWidth="1"/>
    <col min="5" max="5" width="11.88671875" style="13" bestFit="1" customWidth="1"/>
    <col min="6" max="6" width="11.109375" customWidth="1"/>
    <col min="7" max="7" width="12.5546875" customWidth="1"/>
    <col min="8" max="8" width="0.21875" customWidth="1"/>
  </cols>
  <sheetData>
    <row r="1" spans="1:8">
      <c r="A1" s="54"/>
      <c r="B1" s="1"/>
      <c r="C1" s="49"/>
      <c r="D1" s="49"/>
      <c r="E1" s="49"/>
      <c r="F1" s="52" t="s">
        <v>82</v>
      </c>
      <c r="G1" s="52"/>
    </row>
    <row r="2" spans="1:8" ht="51.6" customHeight="1">
      <c r="A2" s="54"/>
      <c r="B2" s="1"/>
      <c r="C2" s="58"/>
      <c r="D2" s="58"/>
      <c r="E2" s="58"/>
      <c r="F2" s="52" t="s">
        <v>60</v>
      </c>
      <c r="G2" s="52"/>
      <c r="H2" s="52"/>
    </row>
    <row r="3" spans="1:8">
      <c r="A3" s="1"/>
      <c r="B3" s="1"/>
      <c r="C3" s="49"/>
      <c r="D3" s="49"/>
      <c r="E3" s="49"/>
      <c r="F3" s="52" t="s">
        <v>96</v>
      </c>
      <c r="G3" s="59"/>
    </row>
    <row r="4" spans="1:8" ht="2.4" customHeight="1">
      <c r="A4" s="2"/>
      <c r="B4" s="2"/>
    </row>
    <row r="5" spans="1:8" ht="33" customHeight="1">
      <c r="A5" s="56" t="s">
        <v>92</v>
      </c>
      <c r="B5" s="57"/>
      <c r="C5" s="57"/>
      <c r="D5" s="57"/>
      <c r="E5" s="57"/>
      <c r="F5" s="57"/>
      <c r="G5" s="48"/>
    </row>
    <row r="6" spans="1:8">
      <c r="A6" s="2"/>
      <c r="B6" s="2"/>
    </row>
    <row r="7" spans="1:8">
      <c r="A7" s="53"/>
      <c r="B7" s="53"/>
      <c r="C7" s="53"/>
      <c r="D7" s="53"/>
      <c r="E7" s="53"/>
      <c r="G7" t="s">
        <v>95</v>
      </c>
    </row>
    <row r="8" spans="1:8">
      <c r="A8" s="6" t="s">
        <v>0</v>
      </c>
      <c r="B8" s="6" t="s">
        <v>39</v>
      </c>
      <c r="C8" s="6" t="s">
        <v>2</v>
      </c>
      <c r="D8" s="6" t="s">
        <v>3</v>
      </c>
      <c r="E8" s="14" t="s">
        <v>52</v>
      </c>
      <c r="F8" s="6" t="s">
        <v>83</v>
      </c>
      <c r="G8" s="14" t="s">
        <v>85</v>
      </c>
    </row>
    <row r="9" spans="1:8" ht="21" customHeight="1">
      <c r="A9" s="7" t="s">
        <v>4</v>
      </c>
      <c r="B9" s="7"/>
      <c r="C9" s="8"/>
      <c r="D9" s="8"/>
      <c r="E9" s="15">
        <f t="shared" ref="E9:G10" si="0">E10</f>
        <v>22074650</v>
      </c>
      <c r="F9" s="15">
        <f t="shared" si="0"/>
        <v>21338050</v>
      </c>
      <c r="G9" s="15">
        <f t="shared" si="0"/>
        <v>21403650</v>
      </c>
    </row>
    <row r="10" spans="1:8" ht="29.4" customHeight="1">
      <c r="A10" s="10" t="s">
        <v>62</v>
      </c>
      <c r="B10" s="6">
        <v>791</v>
      </c>
      <c r="C10" s="8"/>
      <c r="D10" s="8"/>
      <c r="E10" s="44">
        <f t="shared" si="0"/>
        <v>22074650</v>
      </c>
      <c r="F10" s="44">
        <f t="shared" si="0"/>
        <v>21338050</v>
      </c>
      <c r="G10" s="44">
        <f t="shared" si="0"/>
        <v>21403650</v>
      </c>
    </row>
    <row r="11" spans="1:8" ht="28.95" customHeight="1">
      <c r="A11" s="10" t="s">
        <v>84</v>
      </c>
      <c r="B11" s="6">
        <v>791</v>
      </c>
      <c r="C11" s="6">
        <v>1600000000</v>
      </c>
      <c r="D11" s="6"/>
      <c r="E11" s="44">
        <f>E13+E15+E16+E17+E19+E21+E23+E25+E27+E28+E30+E32+E34+E36+E38+E40+E42+E44</f>
        <v>22074650</v>
      </c>
      <c r="F11" s="44">
        <f>F13+F15+F16+F17+F19+F21+F23+F25+F27+F28+F30+F32+F34+F36+F38+F40+F42+F44+F46</f>
        <v>21338050</v>
      </c>
      <c r="G11" s="44">
        <f>G13+G15+G16+G17+G19+G21+G23+G25+G27+G28+G30+G32+G34+G36+G38+G40+G42+G44+G46</f>
        <v>21403650</v>
      </c>
    </row>
    <row r="12" spans="1:8" ht="18" customHeight="1">
      <c r="A12" s="10" t="s">
        <v>7</v>
      </c>
      <c r="B12" s="6">
        <v>791</v>
      </c>
      <c r="C12" s="6">
        <v>1600002030</v>
      </c>
      <c r="D12" s="6"/>
      <c r="E12" s="44">
        <f>E13</f>
        <v>1184200</v>
      </c>
      <c r="F12" s="44">
        <f>F13</f>
        <v>1184200</v>
      </c>
      <c r="G12" s="44">
        <f>G13</f>
        <v>1184200</v>
      </c>
    </row>
    <row r="13" spans="1:8" ht="46.8" customHeight="1">
      <c r="A13" s="10" t="s">
        <v>8</v>
      </c>
      <c r="B13" s="6">
        <v>791</v>
      </c>
      <c r="C13" s="6">
        <v>1600002030</v>
      </c>
      <c r="D13" s="6">
        <v>100</v>
      </c>
      <c r="E13" s="44">
        <v>1184200</v>
      </c>
      <c r="F13" s="44">
        <v>1184200</v>
      </c>
      <c r="G13" s="44">
        <v>1184200</v>
      </c>
    </row>
    <row r="14" spans="1:8" ht="20.399999999999999" customHeight="1">
      <c r="A14" s="10" t="s">
        <v>10</v>
      </c>
      <c r="B14" s="6">
        <v>791</v>
      </c>
      <c r="C14" s="6">
        <v>1600002040</v>
      </c>
      <c r="D14" s="6"/>
      <c r="E14" s="44">
        <f>E15+E16+E17</f>
        <v>7161800</v>
      </c>
      <c r="F14" s="44">
        <f>F15+F16+F17</f>
        <v>7187000</v>
      </c>
      <c r="G14" s="44">
        <f>G15+G16+G17</f>
        <v>7213100</v>
      </c>
    </row>
    <row r="15" spans="1:8" ht="45.6" customHeight="1">
      <c r="A15" s="10" t="s">
        <v>8</v>
      </c>
      <c r="B15" s="6">
        <v>791</v>
      </c>
      <c r="C15" s="6">
        <v>1600002040</v>
      </c>
      <c r="D15" s="6">
        <v>100</v>
      </c>
      <c r="E15" s="44">
        <v>5595100</v>
      </c>
      <c r="F15" s="44">
        <v>5595100</v>
      </c>
      <c r="G15" s="44">
        <v>5595100</v>
      </c>
    </row>
    <row r="16" spans="1:8" ht="19.8" customHeight="1">
      <c r="A16" s="10" t="s">
        <v>11</v>
      </c>
      <c r="B16" s="6">
        <v>791</v>
      </c>
      <c r="C16" s="6">
        <v>1600002040</v>
      </c>
      <c r="D16" s="6">
        <v>200</v>
      </c>
      <c r="E16" s="44">
        <v>1524200</v>
      </c>
      <c r="F16" s="44">
        <v>1549400</v>
      </c>
      <c r="G16" s="44">
        <v>1575500</v>
      </c>
    </row>
    <row r="17" spans="1:7" ht="18.75" customHeight="1">
      <c r="A17" s="10" t="s">
        <v>12</v>
      </c>
      <c r="B17" s="6">
        <v>791</v>
      </c>
      <c r="C17" s="6">
        <v>1600002040</v>
      </c>
      <c r="D17" s="6">
        <v>800</v>
      </c>
      <c r="E17" s="44">
        <v>42500</v>
      </c>
      <c r="F17" s="44">
        <v>42500</v>
      </c>
      <c r="G17" s="44">
        <v>42500</v>
      </c>
    </row>
    <row r="18" spans="1:7" ht="27.6" customHeight="1">
      <c r="A18" s="26" t="s">
        <v>88</v>
      </c>
      <c r="B18" s="28">
        <v>791</v>
      </c>
      <c r="C18" s="28">
        <v>1600000220</v>
      </c>
      <c r="D18" s="28"/>
      <c r="E18" s="43">
        <f>E19</f>
        <v>210000</v>
      </c>
      <c r="F18" s="43">
        <f>F19</f>
        <v>0</v>
      </c>
      <c r="G18" s="43">
        <f>G19</f>
        <v>0</v>
      </c>
    </row>
    <row r="19" spans="1:7" ht="17.25" customHeight="1">
      <c r="A19" s="10" t="s">
        <v>12</v>
      </c>
      <c r="B19" s="28">
        <v>791</v>
      </c>
      <c r="C19" s="28">
        <v>1600000220</v>
      </c>
      <c r="D19" s="28">
        <v>800</v>
      </c>
      <c r="E19" s="43">
        <v>210000</v>
      </c>
      <c r="F19" s="43">
        <v>0</v>
      </c>
      <c r="G19" s="43">
        <v>0</v>
      </c>
    </row>
    <row r="20" spans="1:7" ht="18.75" customHeight="1">
      <c r="A20" s="10" t="s">
        <v>21</v>
      </c>
      <c r="B20" s="6">
        <v>791</v>
      </c>
      <c r="C20" s="6">
        <v>1600003150</v>
      </c>
      <c r="D20" s="6"/>
      <c r="E20" s="44">
        <v>1818000</v>
      </c>
      <c r="F20" s="44">
        <f>F21</f>
        <v>1818000</v>
      </c>
      <c r="G20" s="44">
        <f>G21</f>
        <v>1818000</v>
      </c>
    </row>
    <row r="21" spans="1:7" ht="24" customHeight="1">
      <c r="A21" s="10" t="s">
        <v>11</v>
      </c>
      <c r="B21" s="6">
        <v>791</v>
      </c>
      <c r="C21" s="6">
        <v>1600003150</v>
      </c>
      <c r="D21" s="6">
        <v>200</v>
      </c>
      <c r="E21" s="44">
        <v>1818000</v>
      </c>
      <c r="F21" s="44">
        <v>1818000</v>
      </c>
      <c r="G21" s="44">
        <v>1818000</v>
      </c>
    </row>
    <row r="22" spans="1:7" ht="21" customHeight="1">
      <c r="A22" s="10" t="s">
        <v>24</v>
      </c>
      <c r="B22" s="6">
        <v>791</v>
      </c>
      <c r="C22" s="6">
        <v>1600006050</v>
      </c>
      <c r="D22" s="6"/>
      <c r="E22" s="44">
        <f>E23</f>
        <v>8341000</v>
      </c>
      <c r="F22" s="44">
        <f>F23</f>
        <v>7880000</v>
      </c>
      <c r="G22" s="44">
        <f>G23</f>
        <v>7417500</v>
      </c>
    </row>
    <row r="23" spans="1:7" ht="20.399999999999999" customHeight="1">
      <c r="A23" s="10" t="s">
        <v>11</v>
      </c>
      <c r="B23" s="6">
        <v>791</v>
      </c>
      <c r="C23" s="6">
        <v>1600006050</v>
      </c>
      <c r="D23" s="6">
        <v>200</v>
      </c>
      <c r="E23" s="44">
        <v>8341000</v>
      </c>
      <c r="F23" s="44">
        <v>7880000</v>
      </c>
      <c r="G23" s="44">
        <v>7417500</v>
      </c>
    </row>
    <row r="24" spans="1:7" ht="17.399999999999999" customHeight="1">
      <c r="A24" s="10" t="s">
        <v>50</v>
      </c>
      <c r="B24" s="11" t="s">
        <v>59</v>
      </c>
      <c r="C24" s="6">
        <v>1600006400</v>
      </c>
      <c r="D24" s="6"/>
      <c r="E24" s="44">
        <f>E25</f>
        <v>62000</v>
      </c>
      <c r="F24" s="44">
        <f>F25</f>
        <v>62000</v>
      </c>
      <c r="G24" s="44">
        <f>G25</f>
        <v>62000</v>
      </c>
    </row>
    <row r="25" spans="1:7" ht="30" customHeight="1">
      <c r="A25" s="10" t="s">
        <v>51</v>
      </c>
      <c r="B25" s="11" t="s">
        <v>59</v>
      </c>
      <c r="C25" s="6">
        <v>1600006400</v>
      </c>
      <c r="D25" s="6">
        <v>200</v>
      </c>
      <c r="E25" s="44">
        <v>62000</v>
      </c>
      <c r="F25" s="44">
        <v>62000</v>
      </c>
      <c r="G25" s="44">
        <v>62000</v>
      </c>
    </row>
    <row r="26" spans="1:7" ht="18" customHeight="1">
      <c r="A26" s="10" t="s">
        <v>48</v>
      </c>
      <c r="B26" s="6">
        <v>791</v>
      </c>
      <c r="C26" s="6">
        <v>1600009040</v>
      </c>
      <c r="D26" s="6"/>
      <c r="E26" s="44">
        <f>E27+E28</f>
        <v>498000</v>
      </c>
      <c r="F26" s="44">
        <f>F27+F28</f>
        <v>498000</v>
      </c>
      <c r="G26" s="44">
        <f>G27+G28</f>
        <v>498000</v>
      </c>
    </row>
    <row r="27" spans="1:7" ht="19.8" customHeight="1">
      <c r="A27" s="10" t="s">
        <v>11</v>
      </c>
      <c r="B27" s="6">
        <v>791</v>
      </c>
      <c r="C27" s="6">
        <v>1600009040</v>
      </c>
      <c r="D27" s="6">
        <v>200</v>
      </c>
      <c r="E27" s="44">
        <v>294000</v>
      </c>
      <c r="F27" s="44">
        <v>294000</v>
      </c>
      <c r="G27" s="44">
        <v>294000</v>
      </c>
    </row>
    <row r="28" spans="1:7" ht="18" customHeight="1">
      <c r="A28" s="10" t="s">
        <v>12</v>
      </c>
      <c r="B28" s="6">
        <v>791</v>
      </c>
      <c r="C28" s="6">
        <v>1600009040</v>
      </c>
      <c r="D28" s="6">
        <v>800</v>
      </c>
      <c r="E28" s="44">
        <v>204000</v>
      </c>
      <c r="F28" s="44">
        <v>204000</v>
      </c>
      <c r="G28" s="44">
        <v>204000</v>
      </c>
    </row>
    <row r="29" spans="1:7">
      <c r="A29" s="26" t="s">
        <v>55</v>
      </c>
      <c r="B29" s="6">
        <v>791</v>
      </c>
      <c r="C29" s="28">
        <v>1600024700</v>
      </c>
      <c r="D29" s="28"/>
      <c r="E29" s="44">
        <v>50000</v>
      </c>
      <c r="F29" s="44">
        <v>50000</v>
      </c>
      <c r="G29" s="44">
        <v>50000</v>
      </c>
    </row>
    <row r="30" spans="1:7" ht="16.2" customHeight="1">
      <c r="A30" s="26" t="s">
        <v>11</v>
      </c>
      <c r="B30" s="6">
        <v>791</v>
      </c>
      <c r="C30" s="28">
        <v>1600024700</v>
      </c>
      <c r="D30" s="28">
        <v>200</v>
      </c>
      <c r="E30" s="44">
        <v>50000</v>
      </c>
      <c r="F30" s="44">
        <v>50000</v>
      </c>
      <c r="G30" s="44">
        <v>50000</v>
      </c>
    </row>
    <row r="31" spans="1:7" ht="15.75" customHeight="1">
      <c r="A31" s="26" t="s">
        <v>64</v>
      </c>
      <c r="B31" s="6">
        <v>791</v>
      </c>
      <c r="C31" s="28">
        <v>1600003530</v>
      </c>
      <c r="D31" s="28"/>
      <c r="E31" s="44">
        <v>20000</v>
      </c>
      <c r="F31" s="44">
        <v>20000</v>
      </c>
      <c r="G31" s="44">
        <v>20000</v>
      </c>
    </row>
    <row r="32" spans="1:7" ht="18.600000000000001" customHeight="1">
      <c r="A32" s="26" t="s">
        <v>11</v>
      </c>
      <c r="B32" s="6">
        <v>791</v>
      </c>
      <c r="C32" s="28">
        <v>1600003530</v>
      </c>
      <c r="D32" s="28">
        <v>200</v>
      </c>
      <c r="E32" s="44">
        <v>20000</v>
      </c>
      <c r="F32" s="44">
        <v>20000</v>
      </c>
      <c r="G32" s="44">
        <v>20000</v>
      </c>
    </row>
    <row r="33" spans="1:7" ht="28.2" customHeight="1">
      <c r="A33" s="26" t="s">
        <v>58</v>
      </c>
      <c r="B33" s="6">
        <v>791</v>
      </c>
      <c r="C33" s="28">
        <v>1600003610</v>
      </c>
      <c r="D33" s="28"/>
      <c r="E33" s="44">
        <v>50000</v>
      </c>
      <c r="F33" s="44">
        <v>50000</v>
      </c>
      <c r="G33" s="44">
        <v>50000</v>
      </c>
    </row>
    <row r="34" spans="1:7" ht="14.4" customHeight="1">
      <c r="A34" s="26" t="s">
        <v>11</v>
      </c>
      <c r="B34" s="6">
        <v>791</v>
      </c>
      <c r="C34" s="28">
        <v>1600003610</v>
      </c>
      <c r="D34" s="28">
        <v>200</v>
      </c>
      <c r="E34" s="44">
        <v>50000</v>
      </c>
      <c r="F34" s="44">
        <v>50000</v>
      </c>
      <c r="G34" s="44">
        <v>50000</v>
      </c>
    </row>
    <row r="35" spans="1:7">
      <c r="A35" s="39" t="s">
        <v>78</v>
      </c>
      <c r="B35" s="6">
        <v>791</v>
      </c>
      <c r="C35" s="40" t="s">
        <v>79</v>
      </c>
      <c r="D35" s="40"/>
      <c r="E35" s="46">
        <f>E36</f>
        <v>381000</v>
      </c>
      <c r="F35" s="44">
        <f>F36</f>
        <v>381000</v>
      </c>
      <c r="G35" s="44">
        <f>G36</f>
        <v>381000</v>
      </c>
    </row>
    <row r="36" spans="1:7" ht="21" customHeight="1">
      <c r="A36" s="39" t="s">
        <v>80</v>
      </c>
      <c r="B36" s="6">
        <v>791</v>
      </c>
      <c r="C36" s="40" t="s">
        <v>79</v>
      </c>
      <c r="D36" s="40" t="s">
        <v>81</v>
      </c>
      <c r="E36" s="46">
        <v>381000</v>
      </c>
      <c r="F36" s="44">
        <v>381000</v>
      </c>
      <c r="G36" s="44">
        <v>381000</v>
      </c>
    </row>
    <row r="37" spans="1:7" ht="28.8" customHeight="1">
      <c r="A37" s="10" t="s">
        <v>18</v>
      </c>
      <c r="B37" s="6">
        <v>791</v>
      </c>
      <c r="C37" s="6">
        <v>1600051180</v>
      </c>
      <c r="D37" s="6"/>
      <c r="E37" s="44">
        <f>E38</f>
        <v>1028650</v>
      </c>
      <c r="F37" s="44">
        <f>F38</f>
        <v>1076850</v>
      </c>
      <c r="G37" s="44">
        <f>G38</f>
        <v>1116350</v>
      </c>
    </row>
    <row r="38" spans="1:7" ht="48" customHeight="1">
      <c r="A38" s="12" t="s">
        <v>8</v>
      </c>
      <c r="B38" s="6">
        <v>791</v>
      </c>
      <c r="C38" s="6">
        <v>1600051180</v>
      </c>
      <c r="D38" s="6">
        <v>100</v>
      </c>
      <c r="E38" s="44">
        <v>1028650</v>
      </c>
      <c r="F38" s="44">
        <v>1076850</v>
      </c>
      <c r="G38" s="44">
        <v>1116350</v>
      </c>
    </row>
    <row r="39" spans="1:7">
      <c r="A39" s="10" t="s">
        <v>45</v>
      </c>
      <c r="B39" s="6">
        <v>791</v>
      </c>
      <c r="C39" s="6">
        <v>1600074040</v>
      </c>
      <c r="D39" s="6"/>
      <c r="E39" s="44">
        <v>600000</v>
      </c>
      <c r="F39" s="44">
        <v>0</v>
      </c>
      <c r="G39" s="44">
        <v>0</v>
      </c>
    </row>
    <row r="40" spans="1:7" ht="19.8" customHeight="1">
      <c r="A40" s="10" t="s">
        <v>11</v>
      </c>
      <c r="B40" s="29">
        <v>791</v>
      </c>
      <c r="C40" s="6">
        <v>1600074040</v>
      </c>
      <c r="D40" s="6">
        <v>200</v>
      </c>
      <c r="E40" s="44">
        <v>600000</v>
      </c>
      <c r="F40" s="44">
        <v>0</v>
      </c>
      <c r="G40" s="44">
        <v>0</v>
      </c>
    </row>
    <row r="41" spans="1:7">
      <c r="A41" s="10" t="s">
        <v>15</v>
      </c>
      <c r="B41" s="29">
        <v>791</v>
      </c>
      <c r="C41" s="6">
        <v>1600007500</v>
      </c>
      <c r="D41" s="6"/>
      <c r="E41" s="44">
        <v>70000</v>
      </c>
      <c r="F41" s="44">
        <v>70000</v>
      </c>
      <c r="G41" s="44">
        <v>70000</v>
      </c>
    </row>
    <row r="42" spans="1:7">
      <c r="A42" s="10" t="s">
        <v>12</v>
      </c>
      <c r="B42" s="29">
        <v>791</v>
      </c>
      <c r="C42" s="6">
        <v>1600007500</v>
      </c>
      <c r="D42" s="6">
        <v>800</v>
      </c>
      <c r="E42" s="44">
        <v>70000</v>
      </c>
      <c r="F42" s="44">
        <v>70000</v>
      </c>
      <c r="G42" s="44">
        <v>70000</v>
      </c>
    </row>
    <row r="43" spans="1:7" ht="27" customHeight="1">
      <c r="A43" s="26" t="s">
        <v>69</v>
      </c>
      <c r="B43" s="29">
        <v>791</v>
      </c>
      <c r="C43" s="28">
        <v>1600061340</v>
      </c>
      <c r="D43" s="28"/>
      <c r="E43" s="46">
        <v>600000</v>
      </c>
      <c r="F43" s="46">
        <v>600000</v>
      </c>
      <c r="G43" s="46">
        <v>600000</v>
      </c>
    </row>
    <row r="44" spans="1:7" ht="27.6">
      <c r="A44" s="26" t="s">
        <v>70</v>
      </c>
      <c r="B44" s="29">
        <v>791</v>
      </c>
      <c r="C44" s="28">
        <v>1600061340</v>
      </c>
      <c r="D44" s="28">
        <v>600</v>
      </c>
      <c r="E44" s="46">
        <v>600000</v>
      </c>
      <c r="F44" s="46">
        <v>600000</v>
      </c>
      <c r="G44" s="46">
        <v>600000</v>
      </c>
    </row>
    <row r="45" spans="1:7">
      <c r="A45" s="19" t="s">
        <v>40</v>
      </c>
      <c r="B45" s="29">
        <v>791</v>
      </c>
      <c r="C45" s="20">
        <v>1600099990</v>
      </c>
      <c r="D45" s="20"/>
      <c r="E45" s="44">
        <f>E46</f>
        <v>0</v>
      </c>
      <c r="F45" s="44">
        <f>F46</f>
        <v>461000</v>
      </c>
      <c r="G45" s="44">
        <f>G46</f>
        <v>923500</v>
      </c>
    </row>
    <row r="46" spans="1:7">
      <c r="A46" s="19" t="s">
        <v>41</v>
      </c>
      <c r="B46" s="29">
        <v>791</v>
      </c>
      <c r="C46" s="20">
        <v>1600099990</v>
      </c>
      <c r="D46" s="20">
        <v>900</v>
      </c>
      <c r="E46" s="44">
        <v>0</v>
      </c>
      <c r="F46" s="44">
        <v>461000</v>
      </c>
      <c r="G46" s="44">
        <v>923500</v>
      </c>
    </row>
    <row r="47" spans="1:7" ht="12" customHeight="1">
      <c r="A47" s="30"/>
      <c r="B47" s="41"/>
      <c r="C47" s="31"/>
      <c r="D47" s="31"/>
      <c r="E47" s="42"/>
    </row>
    <row r="48" spans="1:7" hidden="1">
      <c r="A48" s="30"/>
      <c r="B48" s="3"/>
    </row>
    <row r="49" spans="1:3">
      <c r="A49" s="3" t="s">
        <v>25</v>
      </c>
      <c r="B49" s="3"/>
    </row>
    <row r="50" spans="1:3">
      <c r="A50" s="3" t="s">
        <v>97</v>
      </c>
      <c r="B50" s="3"/>
    </row>
    <row r="51" spans="1:3">
      <c r="A51" s="3" t="s">
        <v>98</v>
      </c>
      <c r="B51" s="3"/>
    </row>
    <row r="52" spans="1:3">
      <c r="A52" s="3" t="s">
        <v>99</v>
      </c>
      <c r="B52" s="3"/>
    </row>
    <row r="53" spans="1:3" ht="15.75" customHeight="1">
      <c r="A53" s="3" t="s">
        <v>100</v>
      </c>
      <c r="B53" s="3"/>
      <c r="C53" s="21"/>
    </row>
    <row r="54" spans="1:3">
      <c r="A54" s="3"/>
      <c r="B54" s="3"/>
    </row>
    <row r="55" spans="1:3">
      <c r="A55" s="3"/>
      <c r="B55" s="3"/>
    </row>
    <row r="56" spans="1:3">
      <c r="A56" s="3"/>
      <c r="B56" s="3"/>
    </row>
    <row r="57" spans="1:3">
      <c r="A57" s="3"/>
      <c r="B57" s="3"/>
    </row>
    <row r="58" spans="1:3">
      <c r="A58" s="3"/>
      <c r="B58" s="3"/>
    </row>
    <row r="59" spans="1:3">
      <c r="A59" s="3"/>
      <c r="B59" s="3"/>
    </row>
    <row r="60" spans="1:3">
      <c r="A60" s="3"/>
      <c r="B60" s="3"/>
    </row>
    <row r="61" spans="1:3">
      <c r="A61" s="3"/>
      <c r="B61" s="3"/>
    </row>
    <row r="62" spans="1:3">
      <c r="A62" s="3"/>
      <c r="B62" s="3"/>
    </row>
    <row r="63" spans="1:3">
      <c r="A63" s="3"/>
      <c r="B63" s="3"/>
    </row>
    <row r="64" spans="1:3">
      <c r="A64" s="3"/>
      <c r="B64" s="3"/>
    </row>
  </sheetData>
  <mergeCells count="7">
    <mergeCell ref="A7:E7"/>
    <mergeCell ref="A1:A2"/>
    <mergeCell ref="C2:E2"/>
    <mergeCell ref="A5:F5"/>
    <mergeCell ref="F2:H2"/>
    <mergeCell ref="F1:G1"/>
    <mergeCell ref="F3:G3"/>
  </mergeCells>
  <phoneticPr fontId="6" type="noConversion"/>
  <pageMargins left="0.70866141732283472" right="0.31496062992125984" top="0.11" bottom="0.3" header="0.11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2</vt:lpstr>
      <vt:lpstr>прил.3</vt:lpstr>
      <vt:lpstr>прил.4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Accord</cp:lastModifiedBy>
  <cp:lastPrinted>2022-12-22T09:49:32Z</cp:lastPrinted>
  <dcterms:created xsi:type="dcterms:W3CDTF">2016-11-12T16:46:08Z</dcterms:created>
  <dcterms:modified xsi:type="dcterms:W3CDTF">2022-12-22T09:49:36Z</dcterms:modified>
</cp:coreProperties>
</file>